
<file path=[Content_Types].xml><?xml version="1.0" encoding="utf-8"?>
<Types xmlns="http://schemas.openxmlformats.org/package/2006/content-types">
  <Override PartName="/xl/revisions/revisionLog118.xml" ContentType="application/vnd.openxmlformats-officedocument.spreadsheetml.revisionLog+xml"/>
  <Override PartName="/xl/revisions/revisionLog11911.xml" ContentType="application/vnd.openxmlformats-officedocument.spreadsheetml.revisionLog+xml"/>
  <Override PartName="/xl/revisions/revisionLog1161211.xml" ContentType="application/vnd.openxmlformats-officedocument.spreadsheetml.revisionLog+xml"/>
  <Override PartName="/xl/styles.xml" ContentType="application/vnd.openxmlformats-officedocument.spreadsheetml.styles+xml"/>
  <Override PartName="/xl/revisions/revisionLog152111.xml" ContentType="application/vnd.openxmlformats-officedocument.spreadsheetml.revisionLog+xml"/>
  <Override PartName="/xl/revisions/revisionLog130111.xml" ContentType="application/vnd.openxmlformats-officedocument.spreadsheetml.revisionLog+xml"/>
  <Override PartName="/xl/revisions/revisionLog154.xml" ContentType="application/vnd.openxmlformats-officedocument.spreadsheetml.revisionLog+xml"/>
  <Override PartName="/xl/revisions/revisionLog11211.xml" ContentType="application/vnd.openxmlformats-officedocument.spreadsheetml.revisionLog+xml"/>
  <Override PartName="/xl/revisions/revisionLog1251.xml" ContentType="application/vnd.openxmlformats-officedocument.spreadsheetml.revisionLog+xml"/>
  <Override PartName="/xl/revisions/revisionLog1262.xml" ContentType="application/vnd.openxmlformats-officedocument.spreadsheetml.revisionLog+xml"/>
  <Override PartName="/xl/revisions/revisionLog143.xml" ContentType="application/vnd.openxmlformats-officedocument.spreadsheetml.revisionLog+xml"/>
  <Default Extension="xml" ContentType="application/xml"/>
  <Override PartName="/xl/revisions/revisionLog16.xml" ContentType="application/vnd.openxmlformats-officedocument.spreadsheetml.revisionLog+xml"/>
  <Override PartName="/xl/revisions/revisionLog121.xml" ContentType="application/vnd.openxmlformats-officedocument.spreadsheetml.revisionLog+xml"/>
  <Override PartName="/xl/revisions/revisionLog132.xml" ContentType="application/vnd.openxmlformats-officedocument.spreadsheetml.revisionLog+xml"/>
  <Override PartName="/xl/revisions/revisionLog16111.xml" ContentType="application/vnd.openxmlformats-officedocument.spreadsheetml.revisionLog+xml"/>
  <Override PartName="/xl/revisions/revisionLog12711.xml" ContentType="application/vnd.openxmlformats-officedocument.spreadsheetml.revisionLog+xml"/>
  <Override PartName="/xl/revisions/revisionLog18113.xml" ContentType="application/vnd.openxmlformats-officedocument.spreadsheetml.revisionLog+xml"/>
  <Override PartName="/xl/revisions/revisionLog12011.xml" ContentType="application/vnd.openxmlformats-officedocument.spreadsheetml.revisionLog+xml"/>
  <Override PartName="/xl/revisions/revisionLog110.xml" ContentType="application/vnd.openxmlformats-officedocument.spreadsheetml.revisionLog+xml"/>
  <Override PartName="/xl/revisions/revisionLog123111.xml" ContentType="application/vnd.openxmlformats-officedocument.spreadsheetml.revisionLog+xml"/>
  <Override PartName="/xl/revisions/revisionLog11312.xml" ContentType="application/vnd.openxmlformats-officedocument.spreadsheetml.revisionLog+xml"/>
  <Override PartName="/xl/sharedStrings.xml" ContentType="application/vnd.openxmlformats-officedocument.spreadsheetml.sharedStrings+xml"/>
  <Override PartName="/xl/revisions/revisionLog1191.xml" ContentType="application/vnd.openxmlformats-officedocument.spreadsheetml.revisionLog+xml"/>
  <Override PartName="/xl/revisions/revisionLog1411111.xml" ContentType="application/vnd.openxmlformats-officedocument.spreadsheetml.revisionLog+xml"/>
  <Override PartName="/xl/revisions/revisionLog111211.xml" ContentType="application/vnd.openxmlformats-officedocument.spreadsheetml.revisionLog+xml"/>
  <Override PartName="/xl/revisions/revisionLog1312.xml" ContentType="application/vnd.openxmlformats-officedocument.spreadsheetml.revisionLog+xml"/>
  <Override PartName="/xl/revisions/revisionLog116111.xml" ContentType="application/vnd.openxmlformats-officedocument.spreadsheetml.revisionLog+xml"/>
  <Override PartName="/xl/revisions/revisionLog1151.xml" ContentType="application/vnd.openxmlformats-officedocument.spreadsheetml.revisionLog+xml"/>
  <Override PartName="/xl/revisions/revisionLog1811.xml" ContentType="application/vnd.openxmlformats-officedocument.spreadsheetml.revisionLog+xml"/>
  <Override PartName="/xl/revisions/revisionLog12112.xml" ContentType="application/vnd.openxmlformats-officedocument.spreadsheetml.revisionLog+xml"/>
  <Override PartName="/xl/revisions/revisionLog1301.xml" ContentType="application/vnd.openxmlformats-officedocument.spreadsheetml.revisionLog+xml"/>
  <Override PartName="/xl/revisions/revisionLog1162.xml" ContentType="application/vnd.openxmlformats-officedocument.spreadsheetml.revisionLog+xml"/>
  <Override PartName="/xl/revisions/revisionLog11111.xml" ContentType="application/vnd.openxmlformats-officedocument.spreadsheetml.revisionLog+xml"/>
  <Override PartName="/xl/revisions/revisionLog13321.xml" ContentType="application/vnd.openxmlformats-officedocument.spreadsheetml.revisionLog+xml"/>
  <Default Extension="bin" ContentType="application/vnd.openxmlformats-officedocument.spreadsheetml.printerSettings"/>
  <Override PartName="/xl/revisions/revisionLog1.xml" ContentType="application/vnd.openxmlformats-officedocument.spreadsheetml.revisionLog+xml"/>
  <Override PartName="/xl/revisions/revisionLog1111.xml" ContentType="application/vnd.openxmlformats-officedocument.spreadsheetml.revisionLog+xml"/>
  <Override PartName="/xl/revisions/revisionLog119.xml" ContentType="application/vnd.openxmlformats-officedocument.spreadsheetml.revisionLog+xml"/>
  <Override PartName="/xl/revisions/revisionLog19211.xml" ContentType="application/vnd.openxmlformats-officedocument.spreadsheetml.revisionLog+xml"/>
  <Override PartName="/xl/revisions/revisionLog12611.xml" ContentType="application/vnd.openxmlformats-officedocument.spreadsheetml.revisionLog+xml"/>
  <Override PartName="/xl/revisions/revisionLog1331111.xml" ContentType="application/vnd.openxmlformats-officedocument.spreadsheetml.revisionLog+xml"/>
  <Override PartName="/xl/revisions/revisionLog151111.xml" ContentType="application/vnd.openxmlformats-officedocument.spreadsheetml.revisionLog+xml"/>
  <Override PartName="/xl/revisions/revisionLog12101.xml" ContentType="application/vnd.openxmlformats-officedocument.spreadsheetml.revisionLog+xml"/>
  <Override PartName="/xl/revisions/revisionLog191.xml" ContentType="application/vnd.openxmlformats-officedocument.spreadsheetml.revisionLog+xml"/>
  <Override PartName="/xl/revisions/revisionLog126.xml" ContentType="application/vnd.openxmlformats-officedocument.spreadsheetml.revisionLog+xml"/>
  <Override PartName="/xl/revisions/revisionLog12421.xml" ContentType="application/vnd.openxmlformats-officedocument.spreadsheetml.revisionLog+xml"/>
  <Override PartName="/xl/revisions/revisionLog115.xml" ContentType="application/vnd.openxmlformats-officedocument.spreadsheetml.revisionLog+xml"/>
  <Override PartName="/xl/revisions/revisionLog151.xml" ContentType="application/vnd.openxmlformats-officedocument.spreadsheetml.revisionLog+xml"/>
  <Override PartName="/xl/revisions/revisionLog121121.xml" ContentType="application/vnd.openxmlformats-officedocument.spreadsheetml.revisionLog+xml"/>
  <Override PartName="/xl/revisions/revisionLog11212.xml" ContentType="application/vnd.openxmlformats-officedocument.spreadsheetml.revisionLog+xml"/>
  <Override PartName="/xl/revisions/revisionLog1281.xml" ContentType="application/vnd.openxmlformats-officedocument.spreadsheetml.revisionLog+xml"/>
  <Override PartName="/xl/revisions/revisionLog133.xml" ContentType="application/vnd.openxmlformats-officedocument.spreadsheetml.revisionLog+xml"/>
  <Override PartName="/xl/revisions/revisionLog11711.xml" ContentType="application/vnd.openxmlformats-officedocument.spreadsheetml.revisionLog+xml"/>
  <Override PartName="/xl/revisions/revisionLog15111.xml" ContentType="application/vnd.openxmlformats-officedocument.spreadsheetml.revisionLog+xml"/>
  <Override PartName="/xl/workbook.xml" ContentType="application/vnd.openxmlformats-officedocument.spreadsheetml.sheet.main+xml"/>
  <Override PartName="/docProps/app.xml" ContentType="application/vnd.openxmlformats-officedocument.extended-properties+xml"/>
  <Override PartName="/xl/revisions/revisionLog1711.xml" ContentType="application/vnd.openxmlformats-officedocument.spreadsheetml.revisionLog+xml"/>
  <Override PartName="/xl/revisions/revisionLog122.xml" ContentType="application/vnd.openxmlformats-officedocument.spreadsheetml.revisionLog+xml"/>
  <Override PartName="/xl/revisions/revisionLog1241.xml" ContentType="application/vnd.openxmlformats-officedocument.spreadsheetml.revisionLog+xml"/>
  <Override PartName="/xl/revisions/revisionLog111111.xml" ContentType="application/vnd.openxmlformats-officedocument.spreadsheetml.revisionLog+xml"/>
  <Override PartName="/xl/revisions/revisionLog17.xml" ContentType="application/vnd.openxmlformats-officedocument.spreadsheetml.revisionLog+xml"/>
  <Override PartName="/xl/revisions/revisionLog1212.xml" ContentType="application/vnd.openxmlformats-officedocument.spreadsheetml.revisionLog+xml"/>
  <Override PartName="/xl/revisions/revisionLog133111.xml" ContentType="application/vnd.openxmlformats-officedocument.spreadsheetml.revisionLog+xml"/>
  <Override PartName="/xl/revisions/revisionLog122111.xml" ContentType="application/vnd.openxmlformats-officedocument.spreadsheetml.revisionLog+xml"/>
  <Override PartName="/xl/revisions/revisionHeaders.xml" ContentType="application/vnd.openxmlformats-officedocument.spreadsheetml.revisionHeaders+xml"/>
  <Override PartName="/xl/revisions/revisionLog1201.xml" ContentType="application/vnd.openxmlformats-officedocument.spreadsheetml.revisionLog+xml"/>
  <Override PartName="/xl/revisions/revisionLog11011.xml" ContentType="application/vnd.openxmlformats-officedocument.spreadsheetml.revisionLog+xml"/>
  <Override PartName="/xl/revisions/revisionLog12511.xml" ContentType="application/vnd.openxmlformats-officedocument.spreadsheetml.revisionLog+xml"/>
  <Override PartName="/xl/revisions/revisionLog111.xml" ContentType="application/vnd.openxmlformats-officedocument.spreadsheetml.revisionLog+xml"/>
  <Override PartName="/xl/revisions/revisionLog14211.xml" ContentType="application/vnd.openxmlformats-officedocument.spreadsheetml.revisionLog+xml"/>
  <Override PartName="/xl/calcChain.xml" ContentType="application/vnd.openxmlformats-officedocument.spreadsheetml.calcChain+xml"/>
  <Override PartName="/xl/revisions/revisionLog13.xml" ContentType="application/vnd.openxmlformats-officedocument.spreadsheetml.revisionLog+xml"/>
  <Override PartName="/xl/revisions/revisionLog1521.xml" ContentType="application/vnd.openxmlformats-officedocument.spreadsheetml.revisionLog+xml"/>
  <Override PartName="/xl/revisions/revisionLog19111.xml" ContentType="application/vnd.openxmlformats-officedocument.spreadsheetml.revisionLog+xml"/>
  <Override PartName="/xl/revisions/revisionLog1181.xml" ContentType="application/vnd.openxmlformats-officedocument.spreadsheetml.revisionLog+xml"/>
  <Override PartName="/xl/revisions/revisionLog1192.xml" ContentType="application/vnd.openxmlformats-officedocument.spreadsheetml.revisionLog+xml"/>
  <Override PartName="/xl/revisions/revisionLog11112.xml" ContentType="application/vnd.openxmlformats-officedocument.spreadsheetml.revisionLog+xml"/>
  <Override PartName="/xl/revisions/revisionLog1331.xml" ContentType="application/vnd.openxmlformats-officedocument.spreadsheetml.revisionLog+xml"/>
  <Override PartName="/xl/revisions/revisionLog11141.xml" ContentType="application/vnd.openxmlformats-officedocument.spreadsheetml.revisionLog+xml"/>
  <Override PartName="/docProps/core.xml" ContentType="application/vnd.openxmlformats-package.core-properties+xml"/>
  <Override PartName="/xl/revisions/revisionLog11611.xml" ContentType="application/vnd.openxmlformats-officedocument.spreadsheetml.revisionLog+xml"/>
  <Override PartName="/xl/revisions/revisionLog1142111.xml" ContentType="application/vnd.openxmlformats-officedocument.spreadsheetml.revisionLog+xml"/>
  <Override PartName="/xl/revisions/revisionLog1302.xml" ContentType="application/vnd.openxmlformats-officedocument.spreadsheetml.revisionLog+xml"/>
  <Override PartName="/xl/revisions/revisionLog13311.xml" ContentType="application/vnd.openxmlformats-officedocument.spreadsheetml.revisionLog+xml"/>
  <Override PartName="/xl/revisions/revisionLog1141.xml" ContentType="application/vnd.openxmlformats-officedocument.spreadsheetml.revisionLog+xml"/>
  <Override PartName="/xl/revisions/revisionLog1112.xml" ContentType="application/vnd.openxmlformats-officedocument.spreadsheetml.revisionLog+xml"/>
  <Override PartName="/xl/revisions/revisionLog11421.xml" ContentType="application/vnd.openxmlformats-officedocument.spreadsheetml.revisionLog+xml"/>
  <Override PartName="/xl/revisions/revisionLog114211.xml" ContentType="application/vnd.openxmlformats-officedocument.spreadsheetml.revisionLog+xml"/>
  <Override PartName="/xl/revisions/revisionLog127.xml" ContentType="application/vnd.openxmlformats-officedocument.spreadsheetml.revisionLog+xml"/>
  <Override PartName="/xl/revisions/revisionLog161111.xml" ContentType="application/vnd.openxmlformats-officedocument.spreadsheetml.revisionLog+xml"/>
  <Override PartName="/xl/revisions/revisionLog18211.xml" ContentType="application/vnd.openxmlformats-officedocument.spreadsheetml.revisionLog+xml"/>
  <Override PartName="/xl/revisions/revisionLog1611.xml" ContentType="application/vnd.openxmlformats-officedocument.spreadsheetml.revisionLog+xml"/>
  <Override PartName="/xl/revisions/revisionLog13121.xml" ContentType="application/vnd.openxmlformats-officedocument.spreadsheetml.revisionLog+xml"/>
  <Override PartName="/xl/theme/theme1.xml" ContentType="application/vnd.openxmlformats-officedocument.theme+xml"/>
  <Override PartName="/xl/revisions/userNames.xml" ContentType="application/vnd.openxmlformats-officedocument.spreadsheetml.userNames+xml"/>
  <Override PartName="/xl/revisions/revisionLog116.xml" ContentType="application/vnd.openxmlformats-officedocument.spreadsheetml.revisionLog+xml"/>
  <Override PartName="/xl/revisions/revisionLog12411.xml" ContentType="application/vnd.openxmlformats-officedocument.spreadsheetml.revisionLog+xml"/>
  <Override PartName="/xl/revisions/revisionLog1101.xml" ContentType="application/vnd.openxmlformats-officedocument.spreadsheetml.revisionLog+xml"/>
  <Override PartName="/xl/revisions/revisionLog192.xml" ContentType="application/vnd.openxmlformats-officedocument.spreadsheetml.revisionLog+xml"/>
  <Override PartName="/xl/revisions/revisionLog14111.xml" ContentType="application/vnd.openxmlformats-officedocument.spreadsheetml.revisionLog+xml"/>
  <Default Extension="rels" ContentType="application/vnd.openxmlformats-package.relationships+xml"/>
  <Override PartName="/xl/revisions/revisionLog18.xml" ContentType="application/vnd.openxmlformats-officedocument.spreadsheetml.revisionLog+xml"/>
  <Override PartName="/xl/revisions/revisionLog181.xml" ContentType="application/vnd.openxmlformats-officedocument.spreadsheetml.revisionLog+xml"/>
  <Override PartName="/xl/revisions/revisionLog110111.xml" ContentType="application/vnd.openxmlformats-officedocument.spreadsheetml.revisionLog+xml"/>
  <Override PartName="/xl/revisions/revisionLog123.xml" ContentType="application/vnd.openxmlformats-officedocument.spreadsheetml.revisionLog+xml"/>
  <Override PartName="/xl/revisions/revisionLog1421.xml" ContentType="application/vnd.openxmlformats-officedocument.spreadsheetml.revisionLog+xml"/>
  <Override PartName="/xl/revisions/revisionLog1271.xml" ContentType="application/vnd.openxmlformats-officedocument.spreadsheetml.revisionLog+xml"/>
  <Override PartName="/xl/revisions/revisionLog111112.xml" ContentType="application/vnd.openxmlformats-officedocument.spreadsheetml.revisionLog+xml"/>
  <Override PartName="/xl/revisions/revisionLog152.xml" ContentType="application/vnd.openxmlformats-officedocument.spreadsheetml.revisionLog+xml"/>
  <Override PartName="/xl/revisions/revisionLog134.xml" ContentType="application/vnd.openxmlformats-officedocument.spreadsheetml.revisionLog+xml"/>
  <Override PartName="/xl/revisions/revisionLog1242.xml" ContentType="application/vnd.openxmlformats-officedocument.spreadsheetml.revisionLog+xml"/>
  <Override PartName="/xl/revisions/revisionLog121111.xml" ContentType="application/vnd.openxmlformats-officedocument.spreadsheetml.revisionLog+xml"/>
  <Override PartName="/xl/revisions/revisionLog141.xml" ContentType="application/vnd.openxmlformats-officedocument.spreadsheetml.revisionLog+xml"/>
  <Override PartName="/xl/revisions/revisionLog112.xml" ContentType="application/vnd.openxmlformats-officedocument.spreadsheetml.revisionLog+xml"/>
  <Override PartName="/xl/revisions/revisionLog1231.xml" ContentType="application/vnd.openxmlformats-officedocument.spreadsheetml.revisionLog+xml"/>
  <Override PartName="/xl/revisions/revisionLog118211.xml" ContentType="application/vnd.openxmlformats-officedocument.spreadsheetml.revisionLog+xml"/>
  <Override PartName="/xl/revisions/revisionLog1511111.xml" ContentType="application/vnd.openxmlformats-officedocument.spreadsheetml.revisionLog+xml"/>
  <Override PartName="/xl/revisions/revisionLog1213.xml" ContentType="application/vnd.openxmlformats-officedocument.spreadsheetml.revisionLog+xml"/>
  <Override PartName="/xl/revisions/revisionLog18111.xml" ContentType="application/vnd.openxmlformats-officedocument.spreadsheetml.revisionLog+xml"/>
  <Override PartName="/xl/revisions/revisionLog14.xml" ContentType="application/vnd.openxmlformats-officedocument.spreadsheetml.revisionLog+xml"/>
  <Override PartName="/xl/revisions/revisionLog11511.xml" ContentType="application/vnd.openxmlformats-officedocument.spreadsheetml.revisionLog+xml"/>
  <Override PartName="/xl/revisions/revisionLog130.xml" ContentType="application/vnd.openxmlformats-officedocument.spreadsheetml.revisionLog+xml"/>
  <Override PartName="/xl/revisions/revisionLog13211.xml" ContentType="application/vnd.openxmlformats-officedocument.spreadsheetml.revisionLog+xml"/>
  <Override PartName="/xl/worksheets/sheet1.xml" ContentType="application/vnd.openxmlformats-officedocument.spreadsheetml.worksheet+xml"/>
  <Override PartName="/xl/revisions/revisionLog1511.xml" ContentType="application/vnd.openxmlformats-officedocument.spreadsheetml.revisionLog+xml"/>
  <Override PartName="/xl/revisions/revisionLog131211.xml" ContentType="application/vnd.openxmlformats-officedocument.spreadsheetml.revisionLog+xml"/>
  <Override PartName="/xl/revisions/revisionLog125111.xml" ContentType="application/vnd.openxmlformats-officedocument.spreadsheetml.revisionLog+xml"/>
  <Override PartName="/xl/revisions/revisionLog114111.xml" ContentType="application/vnd.openxmlformats-officedocument.spreadsheetml.revisionLog+xml"/>
  <Override PartName="/xl/revisions/revisionLog13021.xml" ContentType="application/vnd.openxmlformats-officedocument.spreadsheetml.revisionLog+xml"/>
  <Override PartName="/xl/revisions/revisionLog1361.xml" ContentType="application/vnd.openxmlformats-officedocument.spreadsheetml.revisionLog+xml"/>
  <Override PartName="/xl/revisions/revisionLog1321.xml" ContentType="application/vnd.openxmlformats-officedocument.spreadsheetml.revisionLog+xml"/>
  <Override PartName="/xl/revisions/revisionLog11131.xml" ContentType="application/vnd.openxmlformats-officedocument.spreadsheetml.revisionLog+xml"/>
  <Override PartName="/xl/revisions/revisionLog116131.xml" ContentType="application/vnd.openxmlformats-officedocument.spreadsheetml.revisionLog+xml"/>
  <Override PartName="/xl/revisions/revisionLog1182.xml" ContentType="application/vnd.openxmlformats-officedocument.spreadsheetml.revisionLog+xml"/>
  <Override PartName="/xl/revisions/revisionLog1332.xml" ContentType="application/vnd.openxmlformats-officedocument.spreadsheetml.revisionLog+xml"/>
  <Override PartName="/xl/revisions/revisionLog11612.xml" ContentType="application/vnd.openxmlformats-officedocument.spreadsheetml.revisionLog+xml"/>
  <Override PartName="/xl/revisions/revisionLog12311.xml" ContentType="application/vnd.openxmlformats-officedocument.spreadsheetml.revisionLog+xml"/>
  <Override PartName="/xl/revisions/revisionLog1142.xml" ContentType="application/vnd.openxmlformats-officedocument.spreadsheetml.revisionLog+xml"/>
  <Override PartName="/xl/revisions/revisionLog171111.xml" ContentType="application/vnd.openxmlformats-officedocument.spreadsheetml.revisionLog+xml"/>
  <Override PartName="/xl/revisions/revisionLog1113.xml" ContentType="application/vnd.openxmlformats-officedocument.spreadsheetml.revisionLog+xml"/>
  <Override PartName="/xl/revisions/revisionLog182111.xml" ContentType="application/vnd.openxmlformats-officedocument.spreadsheetml.revisionLog+xml"/>
  <Override PartName="/xl/revisions/revisionLog11421111.xml" ContentType="application/vnd.openxmlformats-officedocument.spreadsheetml.revisionLog+xml"/>
  <Override PartName="/xl/revisions/revisionLog1171.xml" ContentType="application/vnd.openxmlformats-officedocument.spreadsheetml.revisionLog+xml"/>
  <Override PartName="/xl/revisions/revisionLog11411.xml" ContentType="application/vnd.openxmlformats-officedocument.spreadsheetml.revisionLog+xml"/>
  <Override PartName="/xl/revisions/revisionLog128.xml" ContentType="application/vnd.openxmlformats-officedocument.spreadsheetml.revisionLog+xml"/>
  <Override PartName="/xl/revisions/revisionLog1131.xml" ContentType="application/vnd.openxmlformats-officedocument.spreadsheetml.revisionLog+xml"/>
  <Override PartName="/xl/revisions/revisionLog1102.xml" ContentType="application/vnd.openxmlformats-officedocument.spreadsheetml.revisionLog+xml"/>
  <Override PartName="/xl/revisions/revisionLog11921.xml" ContentType="application/vnd.openxmlformats-officedocument.spreadsheetml.revisionLog+xml"/>
  <Override PartName="/xl/revisions/revisionLog1112111.xml" ContentType="application/vnd.openxmlformats-officedocument.spreadsheetml.revisionLog+xml"/>
  <Override PartName="/xl/revisions/revisionLog124211.xml" ContentType="application/vnd.openxmlformats-officedocument.spreadsheetml.revisionLog+xml"/>
  <Override PartName="/xl/revisions/revisionLog13111.xml" ContentType="application/vnd.openxmlformats-officedocument.spreadsheetml.revisionLog+xml"/>
  <Override PartName="/xl/revisions/revisionLog117.xml" ContentType="application/vnd.openxmlformats-officedocument.spreadsheetml.revisionLog+xml"/>
  <Override PartName="/xl/revisions/revisionLog120111.xml" ContentType="application/vnd.openxmlformats-officedocument.spreadsheetml.revisionLog+xml"/>
  <Override PartName="/xl/revisions/revisionLog1272.xml" ContentType="application/vnd.openxmlformats-officedocument.spreadsheetml.revisionLog+xml"/>
  <Override PartName="/xl/revisions/revisionLog153.xml" ContentType="application/vnd.openxmlformats-officedocument.spreadsheetml.revisionLog+xml"/>
  <Override PartName="/xl/revisions/revisionLog12911.xml" ContentType="application/vnd.openxmlformats-officedocument.spreadsheetml.revisionLog+xml"/>
  <Override PartName="/xl/revisions/revisionLog182.xml" ContentType="application/vnd.openxmlformats-officedocument.spreadsheetml.revisionLog+xml"/>
  <Override PartName="/xl/revisions/revisionLog135.xml" ContentType="application/vnd.openxmlformats-officedocument.spreadsheetml.revisionLog+xml"/>
  <Override PartName="/xl/revisions/revisionLog1811111.xml" ContentType="application/vnd.openxmlformats-officedocument.spreadsheetml.revisionLog+xml"/>
  <Override PartName="/xl/revisions/revisionLog131111.xml" ContentType="application/vnd.openxmlformats-officedocument.spreadsheetml.revisionLog+xml"/>
  <Override PartName="/xl/revisions/revisionLog19.xml" ContentType="application/vnd.openxmlformats-officedocument.spreadsheetml.revisionLog+xml"/>
  <Override PartName="/xl/revisions/revisionLog124.xml" ContentType="application/vnd.openxmlformats-officedocument.spreadsheetml.revisionLog+xml"/>
  <Override PartName="/xl/revisions/revisionLog142.xml" ContentType="application/vnd.openxmlformats-officedocument.spreadsheetml.revisionLog+xml"/>
  <Override PartName="/xl/revisions/revisionLog1411.xml" ContentType="application/vnd.openxmlformats-officedocument.spreadsheetml.revisionLog+xml"/>
  <Override PartName="/xl/revisions/revisionLog171.xml" ContentType="application/vnd.openxmlformats-officedocument.spreadsheetml.revisionLog+xml"/>
  <Override PartName="/xl/revisions/revisionLog1261.xml" ContentType="application/vnd.openxmlformats-officedocument.spreadsheetml.revisionLog+xml"/>
  <Override PartName="/xl/revisions/revisionLog1921.xml" ContentType="application/vnd.openxmlformats-officedocument.spreadsheetml.revisionLog+xml"/>
  <Override PartName="/xl/revisions/revisionLog18111111.xml" ContentType="application/vnd.openxmlformats-officedocument.spreadsheetml.revisionLog+xml"/>
  <Override PartName="/xl/revisions/revisionLog12721.xml" ContentType="application/vnd.openxmlformats-officedocument.spreadsheetml.revisionLog+xml"/>
  <Override PartName="/xl/revisions/revisionLog131.xml" ContentType="application/vnd.openxmlformats-officedocument.spreadsheetml.revisionLog+xml"/>
  <Override PartName="/xl/revisions/revisionLog1221.xml" ContentType="application/vnd.openxmlformats-officedocument.spreadsheetml.revisionLog+xml"/>
  <Override PartName="/xl/revisions/revisionLog12211.xml" ContentType="application/vnd.openxmlformats-officedocument.spreadsheetml.revisionLog+xml"/>
  <Override PartName="/xl/revisions/revisionLog11512.xml" ContentType="application/vnd.openxmlformats-officedocument.spreadsheetml.revisionLog+xml"/>
  <Override PartName="/xl/revisions/revisionLog113.xml" ContentType="application/vnd.openxmlformats-officedocument.spreadsheetml.revisionLog+xml"/>
  <Override PartName="/xl/revisions/revisionLog120.xml" ContentType="application/vnd.openxmlformats-officedocument.spreadsheetml.revisionLog+xml"/>
  <Override PartName="/xl/revisions/revisionLog15.xml" ContentType="application/vnd.openxmlformats-officedocument.spreadsheetml.revisionLog+xml"/>
  <Override PartName="/xl/revisions/revisionLog17111.xml" ContentType="application/vnd.openxmlformats-officedocument.spreadsheetml.revisionLog+xml"/>
  <Override PartName="/xl/revisions/revisionLog124111.xml" ContentType="application/vnd.openxmlformats-officedocument.spreadsheetml.revisionLog+xml"/>
  <Override PartName="/xl/revisions/revisionLog1210.xml" ContentType="application/vnd.openxmlformats-officedocument.spreadsheetml.revisionLog+xml"/>
  <Override PartName="/xl/revisions/revisionLog18112.xml" ContentType="application/vnd.openxmlformats-officedocument.spreadsheetml.revisionLog+xml"/>
  <Override PartName="/xl/revisions/revisionLog130211.xml" ContentType="application/vnd.openxmlformats-officedocument.spreadsheetml.revisionLog+xml"/>
  <Override PartName="/xl/revisions/revisionLog13011.xml" ContentType="application/vnd.openxmlformats-officedocument.spreadsheetml.revisionLog+xml"/>
  <Override PartName="/xl/revisions/revisionLog11311.xml" ContentType="application/vnd.openxmlformats-officedocument.spreadsheetml.revisionLog+xml"/>
  <Override PartName="/xl/revisions/revisionLog11821.xml" ContentType="application/vnd.openxmlformats-officedocument.spreadsheetml.revisionLog+xml"/>
  <Override PartName="/xl/revisions/revisionLog1512.xml" ContentType="application/vnd.openxmlformats-officedocument.spreadsheetml.revisionLog+xml"/>
  <Override PartName="/xl/revisions/revisionLog11.xml" ContentType="application/vnd.openxmlformats-officedocument.spreadsheetml.revisionLog+xml"/>
  <Override PartName="/xl/revisions/revisionLog1172.xml" ContentType="application/vnd.openxmlformats-officedocument.spreadsheetml.revisionLog+xml"/>
  <Override PartName="/xl/revisions/revisionLog1821.xml" ContentType="application/vnd.openxmlformats-officedocument.spreadsheetml.revisionLog+xml"/>
  <Override PartName="/xl/revisions/revisionLog11613.xml" ContentType="application/vnd.openxmlformats-officedocument.spreadsheetml.revisionLog+xml"/>
  <Override PartName="/xl/revisions/revisionLog181111.xml" ContentType="application/vnd.openxmlformats-officedocument.spreadsheetml.revisionLog+xml"/>
  <Override PartName="/xl/revisions/revisionLog12312.xml" ContentType="application/vnd.openxmlformats-officedocument.spreadsheetml.revisionLog+xml"/>
  <Override PartName="/xl/revisions/revisionLog116121.xml" ContentType="application/vnd.openxmlformats-officedocument.spreadsheetml.revisionLog+xml"/>
  <Override PartName="/xl/revisions/revisionLog1311.xml" ContentType="application/vnd.openxmlformats-officedocument.spreadsheetml.revisionLog+xml"/>
  <Override PartName="/xl/revisions/revisionLog1611111.xml" ContentType="application/vnd.openxmlformats-officedocument.spreadsheetml.revisionLog+xml"/>
  <Override PartName="/xl/revisions/revisionLog1161.xml" ContentType="application/vnd.openxmlformats-officedocument.spreadsheetml.revisionLog+xml"/>
  <Override PartName="/xl/revisions/revisionLog117111.xml" ContentType="application/vnd.openxmlformats-officedocument.spreadsheetml.revisionLog+xml"/>
  <Override PartName="/xl/revisions/revisionLog129.xml" ContentType="application/vnd.openxmlformats-officedocument.spreadsheetml.revisionLog+xml"/>
  <Override PartName="/xl/revisions/revisionLog1114.xml" ContentType="application/vnd.openxmlformats-officedocument.spreadsheetml.revisionLog+xml"/>
  <Override PartName="/xl/revisions/revisionLog11121.xml" ContentType="application/vnd.openxmlformats-officedocument.spreadsheetml.revisionLog+xml"/>
  <Override PartName="/xl/revisions/revisionLog1132.xml" ContentType="application/vnd.openxmlformats-officedocument.spreadsheetml.revisionLog+xml"/>
  <Override PartName="/xl/revisions/revisionLog1143.xml" ContentType="application/vnd.openxmlformats-officedocument.spreadsheetml.revisionLog+xml"/>
  <Override PartName="/xl/revisions/revisionLog1121.xml" ContentType="application/vnd.openxmlformats-officedocument.spreadsheetml.revisionLog+xml"/>
  <Override PartName="/xl/revisions/revisionLog12111.xml" ContentType="application/vnd.openxmlformats-officedocument.spreadsheetml.revisionLog+xml"/>
  <Override PartName="/xl/revisions/revisionLog11412.xml" ContentType="application/vnd.openxmlformats-officedocument.spreadsheetml.revisionLog+xml"/>
  <Override PartName="/xl/revisions/revisionLog13611.xml" ContentType="application/vnd.openxmlformats-officedocument.spreadsheetml.revisionLog+xml"/>
  <Override PartName="/xl/revisions/revisionLog125.xml" ContentType="application/vnd.openxmlformats-officedocument.spreadsheetml.revisionLog+xml"/>
  <Override PartName="/xl/revisions/revisionLog111311.xml" ContentType="application/vnd.openxmlformats-officedocument.spreadsheetml.revisionLog+xml"/>
  <Override PartName="/xl/revisions/revisionLog1291.xml" ContentType="application/vnd.openxmlformats-officedocument.spreadsheetml.revisionLog+xml"/>
  <Override PartName="/xl/revisions/revisionLog136.xml" ContentType="application/vnd.openxmlformats-officedocument.spreadsheetml.revisionLog+xml"/>
  <Override PartName="/xl/revisions/revisionLog141111.xml" ContentType="application/vnd.openxmlformats-officedocument.spreadsheetml.revisionLog+xml"/>
  <Override PartName="/xl/revisions/revisionLog172.xml" ContentType="application/vnd.openxmlformats-officedocument.spreadsheetml.revisionLog+xml"/>
  <Override PartName="/xl/revisions/revisionLog161.xml" ContentType="application/vnd.openxmlformats-officedocument.spreadsheetml.revisionLog+xml"/>
  <Override PartName="/xl/revisions/revisionLog1911.xml" ContentType="application/vnd.openxmlformats-officedocument.spreadsheetml.revisionLog+xml"/>
  <Override PartName="/xl/revisions/revisionLog11721.xml" ContentType="application/vnd.openxmlformats-officedocument.spreadsheetml.revisionLog+xml"/>
  <Override PartName="/xl/revisions/revisionLog15121.xml" ContentType="application/vnd.openxmlformats-officedocument.spreadsheetml.revisionLog+xml"/>
  <Override PartName="/xl/revisions/revisionLog114.xml" ContentType="application/vnd.openxmlformats-officedocument.spreadsheetml.revisionLog+xml"/>
  <Override PartName="/xl/revisions/revisionLog151211.xml" ContentType="application/vnd.openxmlformats-officedocument.spreadsheetml.revisionLog+xml"/>
  <Override PartName="/xl/revisions/revisionLog1241111.xml" ContentType="application/vnd.openxmlformats-officedocument.spreadsheetml.revisionLog+xml"/>
  <Override PartName="/xl/revisions/revisionLog11021.xml" ContentType="application/vnd.openxmlformats-officedocument.spreadsheetml.revisionLog+xml"/>
  <Override PartName="/xl/revisions/revisionLog1211.xml" ContentType="application/vnd.openxmlformats-officedocument.spreadsheetml.revisionLog+xml"/>
  <Override PartName="/xl/revisions/revisionLog12.xml" ContentType="application/vnd.openxmlformats-officedocument.spreadsheetml.revisionLog+xml"/>
  <Override PartName="/xl/revisions/revisionLog11811.xml" ContentType="application/vnd.openxmlformats-officedocument.spreadsheetml.revisionLog+xml"/>
  <Override PartName="/xl/revisions/revisionLog11614.xml" ContentType="application/vnd.openxmlformats-officedocument.spreadsheetml.revisionLog+xml"/>
  <Override PartName="/xl/revisions/revisionLog152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1052" yWindow="-132" windowWidth="17736" windowHeight="12888"/>
  </bookViews>
  <sheets>
    <sheet name="Оптимизация 3 кв." sheetId="1" r:id="rId1"/>
  </sheets>
  <definedNames>
    <definedName name="_GoBack" localSheetId="0">'Оптимизация 3 кв.'!#REF!</definedName>
    <definedName name="Z_02E420F3_6DCF_4DD3_AAF3_705C53DE84F5_.wvu.PrintArea" localSheetId="0" hidden="1">'Оптимизация 3 кв.'!$A$1:$O$52</definedName>
    <definedName name="Z_02E420F3_6DCF_4DD3_AAF3_705C53DE84F5_.wvu.Rows" localSheetId="0" hidden="1">'Оптимизация 3 кв.'!$3:$3</definedName>
    <definedName name="Z_91255E12_F243_425D_B9FC_DB8270452AEF_.wvu.Rows" localSheetId="0" hidden="1">'Оптимизация 3 кв.'!$3:$3</definedName>
  </definedNames>
  <calcPr calcId="125725"/>
  <customWorkbookViews>
    <customWorkbookView name="02-2211 - Личное представление" guid="{B2CED1E3-28E9-413C-A161-F362B43E785B}" mergeInterval="0" personalView="1" maximized="1" xWindow="1" yWindow="1" windowWidth="1916" windowHeight="804" activeSheetId="1"/>
    <customWorkbookView name="02-2215 - Личное представление" guid="{FED98F40-8C47-49DE-9A3C-DA245D7B6ADA}" mergeInterval="0" personalView="1" maximized="1" xWindow="1" yWindow="1" windowWidth="1916" windowHeight="850" activeSheetId="1"/>
    <customWorkbookView name="02-2223 - Личное представление" guid="{02E420F3-6DCF-4DD3-AAF3-705C53DE84F5}" mergeInterval="0" personalView="1" maximized="1" xWindow="1" yWindow="1" windowWidth="1916" windowHeight="850" activeSheetId="1"/>
    <customWorkbookView name="02-2212 - Личное представление" guid="{5CCD3054-DECB-4E62-A2F6-8211E4A29E5B}" mergeInterval="0" personalView="1" maximized="1" xWindow="1" yWindow="1" windowWidth="1920" windowHeight="849" activeSheetId="1"/>
    <customWorkbookView name="02-2202 - Личное представление" guid="{8CC36899-557F-4CCC-9EAE-94D34D7AEA35}" mergeInterval="0" personalView="1" maximized="1" xWindow="1" yWindow="1" windowWidth="1280" windowHeight="474" activeSheetId="1"/>
    <customWorkbookView name="02-2217 - Личное представление" guid="{857C5383-078D-42E2-A864-47B3478A5F26}" mergeInterval="0" personalView="1" maximized="1" xWindow="1" yWindow="1" windowWidth="1916" windowHeight="850" activeSheetId="1" showComments="commIndAndComment"/>
    <customWorkbookView name="02-2210 - Личное представление" guid="{91255E12-F243-425D-B9FC-DB8270452AEF}" mergeInterval="0" personalView="1" maximized="1" xWindow="1" yWindow="1" windowWidth="1916" windowHeight="804" activeSheetId="1"/>
    <customWorkbookView name="02-2222 - Личное представление" guid="{5FD8C486-327C-4978-8EE1-24C2033C0D41}" mergeInterval="0" personalView="1" maximized="1" xWindow="1" yWindow="1" windowWidth="1916" windowHeight="850" activeSheetId="1"/>
    <customWorkbookView name="02-2219 - Личное представление" guid="{659C71E2-0A28-497A-9318-DB1330DDFD46}" mergeInterval="0" personalView="1" maximized="1" xWindow="1" yWindow="1" windowWidth="1916" windowHeight="850" activeSheetId="1"/>
    <customWorkbookView name="Администратор - Личное представление" guid="{F5A9BF5E-7027-44D5-B74C-0CC10BE230B6}" mergeInterval="0" personalView="1" maximized="1" xWindow="1" yWindow="1" windowWidth="1916" windowHeight="850" activeSheetId="1"/>
  </customWorkbookViews>
  <fileRecoveryPr autoRecover="0"/>
</workbook>
</file>

<file path=xl/calcChain.xml><?xml version="1.0" encoding="utf-8"?>
<calcChain xmlns="http://schemas.openxmlformats.org/spreadsheetml/2006/main">
  <c r="M52" i="1"/>
  <c r="M51"/>
  <c r="M50"/>
  <c r="N38" l="1"/>
  <c r="M38"/>
  <c r="M44"/>
  <c r="N40" l="1"/>
  <c r="N33"/>
  <c r="G33"/>
  <c r="K47"/>
  <c r="L47"/>
  <c r="M25" l="1"/>
  <c r="M33"/>
  <c r="M47" s="1"/>
  <c r="M48" l="1"/>
  <c r="G39"/>
  <c r="G36"/>
  <c r="G35"/>
  <c r="G34"/>
  <c r="K25"/>
  <c r="L25"/>
  <c r="J25"/>
  <c r="K48" l="1"/>
  <c r="L48"/>
  <c r="J39"/>
  <c r="J38"/>
  <c r="J37"/>
  <c r="J36"/>
  <c r="J35"/>
  <c r="J34"/>
  <c r="J33" l="1"/>
  <c r="J47" l="1"/>
  <c r="J48" s="1"/>
</calcChain>
</file>

<file path=xl/sharedStrings.xml><?xml version="1.0" encoding="utf-8"?>
<sst xmlns="http://schemas.openxmlformats.org/spreadsheetml/2006/main" count="250" uniqueCount="198">
  <si>
    <t>№ п/п</t>
  </si>
  <si>
    <t>Наименование мероприятия</t>
  </si>
  <si>
    <t>Ответственный исполнитель</t>
  </si>
  <si>
    <t>Срок реализации</t>
  </si>
  <si>
    <t>Проект нормативного правового акта или иной документ</t>
  </si>
  <si>
    <t>Целевой показатель</t>
  </si>
  <si>
    <t>Значение целевого показателя</t>
  </si>
  <si>
    <t>Бюджетный эффект от реализации мероприятий, тыс.рублей</t>
  </si>
  <si>
    <t>2017 год</t>
  </si>
  <si>
    <t>Итого по мероприятиям по росту доходов бюджета муниципального образования</t>
  </si>
  <si>
    <t>Итого по мероприятиям  оптимизации расходов бюджета муниципального образования Кондинский район</t>
  </si>
  <si>
    <t>2.1</t>
  </si>
  <si>
    <t>2.2</t>
  </si>
  <si>
    <t>1.1</t>
  </si>
  <si>
    <t>1.2</t>
  </si>
  <si>
    <t>Приложение</t>
  </si>
  <si>
    <t>к постановлению администрации Кондинского района</t>
  </si>
  <si>
    <t>3.1</t>
  </si>
  <si>
    <t>2018 год</t>
  </si>
  <si>
    <t>2019 год</t>
  </si>
  <si>
    <t>Исп. (тел. ФИО)</t>
  </si>
  <si>
    <t>Сокращение расходов бюджета района на содержание органов местного самоуправления и муниципальных учреждений в части исключения:</t>
  </si>
  <si>
    <t>выплат к юбилейным, праздничным датам и профессиональным праздникам , выплат работающим юбилярам, достигшим возраста 50 лет, 55 лет, 60 лет, 65 лет</t>
  </si>
  <si>
    <t xml:space="preserve">единовременного денежного поощрения в размере одного месячного фонда оплаты труда при выходе на пенсию </t>
  </si>
  <si>
    <t>материальной помощи в связи со смертью близких родственников (родители, муж (жена), дети), рождением ребенка, трудной жизненной ситуацией</t>
  </si>
  <si>
    <t>материальной помощи в случае смерти работника в период его трудовых отношений с муниципальным учреждением (выплачивается членам его семьи)</t>
  </si>
  <si>
    <t xml:space="preserve">сокращения продолжительности дополнительных оплачиваемых отпусков за выслугу лет и за ненормированный рабочий день </t>
  </si>
  <si>
    <t>сокращения категории лиц, которым предоставляются дополнительные гарантии по частичной компенсации стоимости оздоровительной или санаторно-курортной путевки и компенсации стоимости проезда к месту лечения (оздоровления) и обратно (пенсионерам по выслуге лет и детям в возрасте от 18 лет до 23 лет, обучающимся на дневных отделениях профессиональных образовательных организаций и образовательных организаций высшего образования)</t>
  </si>
  <si>
    <t xml:space="preserve">Оптимизация расходов бюджета района по отношению к уровню 2016 года, тыс. рублей
</t>
  </si>
  <si>
    <t>В целях оптимизации расходов бюджета в сфере закупок товаров, работ, услуг для обеспечения нужд Кондинского района:
- при осуществлении закупок преимущественно использовать  конкурентные способы определения поставщиков (исполнителей, подрядчиков).</t>
  </si>
  <si>
    <t>Органы исполнительной власти, структурные подразделения администрации Кондинского района, получатели бюджетных средств</t>
  </si>
  <si>
    <t>постоянно</t>
  </si>
  <si>
    <t>Аналитическая информация</t>
  </si>
  <si>
    <t>Пересмотреть величину корректирующего коэффициента К2, применяемого при исчислении единого налога на вмененный доход для отдельных видов деятельности, в сторону увеличения</t>
  </si>
  <si>
    <t>Комитет экономического развития администрации Кондинского района</t>
  </si>
  <si>
    <t>в течении года</t>
  </si>
  <si>
    <t>Отношение дополнительно поступивших доходов в виде единого налога на вмененный доход для отдельных видов деятельности (ЕНВДдоп) к плановому показателю доходов в виде единого налога на вмененный доход для отдельных видов деятельности (ЕНВДплан), утвержденному решением о бюджете муниципального образования Кондинский район на соответствующий год, ЕНВДдоп/ЕНВДплан*100%, %</t>
  </si>
  <si>
    <t xml:space="preserve">Проанализировать эффективность осуществляемых ранее мер поддержки и стимулирования деятельности субъектов малого предпринимательства </t>
  </si>
  <si>
    <t>Комитет несырьевого сектора экономики и поддержки предпринимательства администрации Кондинского района</t>
  </si>
  <si>
    <t>Количество созданных (сохраненных) рабочих мест, единиц</t>
  </si>
  <si>
    <t>1.3</t>
  </si>
  <si>
    <t>1.4</t>
  </si>
  <si>
    <t>1.5</t>
  </si>
  <si>
    <t>1.6</t>
  </si>
  <si>
    <t>1.7</t>
  </si>
  <si>
    <t xml:space="preserve">Внести изменения в перечень муниципального имущества, предназначенного к приватизации в 2017 году. Утвердить перечень имущества, предназначенного к приватизации в 2018-2019 году </t>
  </si>
  <si>
    <t>Комитет по управлению муниципальным имуществом администрации Кондинского района</t>
  </si>
  <si>
    <t>Решение Думы Кондинского района «О внесении изменений в решение Думы Кондинского района от 17 сентября 2014 года № 487 «Об утверждении прогнозного плана приватизации муниципального имущества Кондинского района на 2015-2017 годы»</t>
  </si>
  <si>
    <t>Количество объектов, дополнительно вносимых в план приватизации, единиц</t>
  </si>
  <si>
    <t xml:space="preserve">Провести мероприятия по выявлению фактов использования земельных участков без правоустанавливающих документов </t>
  </si>
  <si>
    <t>Постановление администрации Кондинского района «Об утверждении Положения о муниципальном земельном контроле»</t>
  </si>
  <si>
    <t>Постановление администрации Кондинского района «Об утверждении административного регламента функции по  осуществлению муниципального земельного контроля»</t>
  </si>
  <si>
    <t xml:space="preserve">Количество выявленных земельных участков, используемых без правоустанавливающих документов, единиц </t>
  </si>
  <si>
    <t>Принять меры, направленные на погашение просроченной дебиторской задолженности по поступлениям в бюджет неналоговых доходов</t>
  </si>
  <si>
    <t>Документы, оформляемые в результате претензионной и исковой работы</t>
  </si>
  <si>
    <t xml:space="preserve">Поступление в бюджет задолженности в результате проведенных мероприятий, тыс. руб.  </t>
  </si>
  <si>
    <t>Муниципальное учреждение "Управление капитального строительства Кондинского района"</t>
  </si>
  <si>
    <t>Установить значение показателя соотношения муниципального долга к доходам бюджета района без учета безвозмездных поступлений и поступлений налоговых доходов по дополнительным нормативам отчислений</t>
  </si>
  <si>
    <t>отношение муниципального долга к доходам бюджета района без учета безвозмездных поступлений и поступлений налоговых доходов по дополнительным нормативам отчислений, %</t>
  </si>
  <si>
    <t>Заключить соглашения о сотрудничестве в сфере жилищного строительства</t>
  </si>
  <si>
    <t>Соглашения о сотрудничестве</t>
  </si>
  <si>
    <t>Количество заключенных соглашений о сотрудничестве, единиц</t>
  </si>
  <si>
    <t>2.3</t>
  </si>
  <si>
    <t>Реорганизационные мероприятия в МКОУ детский сад "Березка" пгт. Кондинское</t>
  </si>
  <si>
    <t>Управление образования администрации Кондинского района</t>
  </si>
  <si>
    <t>Приказ учреждения</t>
  </si>
  <si>
    <t>2.4</t>
  </si>
  <si>
    <t>2.5</t>
  </si>
  <si>
    <t>Реорганизационные мероприятия в МБУ "ЦОФР ОУ Кондинского района"</t>
  </si>
  <si>
    <t>2017-2019 год</t>
  </si>
  <si>
    <t>Уменьшение расходов на формирование муниципального задания БУ и АУ за счет поступления родительской платы за содержание в детских дошкольных учреждениях(на уровень инфляции)</t>
  </si>
  <si>
    <t>Сокращение расходов бюджета на сумму увеличения объема поступлений доходов от родительской платы бюджетных и автономных учреждений на величину индекса-дефлятора (тыс. руб)</t>
  </si>
  <si>
    <t>Оптимизация расходов на финансовое обеспечение выполнения муниципального задания (%)</t>
  </si>
  <si>
    <t>Управление культуры администрации Кондинского района</t>
  </si>
  <si>
    <t xml:space="preserve">постоянно </t>
  </si>
  <si>
    <t>Приказ Управления культуры администрации Кондинского района</t>
  </si>
  <si>
    <t xml:space="preserve"> 2017 год</t>
  </si>
  <si>
    <t>2.6</t>
  </si>
  <si>
    <t>2.7</t>
  </si>
  <si>
    <t>Оптимизация расходов по услугам связи (интернет) переход с оператора "Ростелеком" на "Мотив"</t>
  </si>
  <si>
    <t>февраль 2017 года</t>
  </si>
  <si>
    <t>Оптимизация расходов по приобретению материальных запасов на 5%</t>
  </si>
  <si>
    <t>2.7.1</t>
  </si>
  <si>
    <t>2.7.2</t>
  </si>
  <si>
    <t>2.7.3</t>
  </si>
  <si>
    <t>2.7.4</t>
  </si>
  <si>
    <t>2.7.5</t>
  </si>
  <si>
    <t>2.7.6</t>
  </si>
  <si>
    <t>2.8</t>
  </si>
  <si>
    <t>2.9</t>
  </si>
  <si>
    <t>2.10</t>
  </si>
  <si>
    <t>Постановление администрации Кондинского района от 16 декабря 2013 года № 2703 «О муниципальной программе Кондинского района "Комплексное социально-экономическое развитие Кондинского района на 2014-2016 годы и на период до 2020 года"»</t>
  </si>
  <si>
    <t>Постановление администрации Кондинского района от 21 ноября 2016 года № 2703 «О муниципальной программе Кондинского района "Развитие малого и среднего предпринимательства в Кондинском районе на 2017-2020 годы"</t>
  </si>
  <si>
    <t>Расширить перечень и объемы платных услуг, оказываемых казенными учреждениями Кондинского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t>
  </si>
  <si>
    <t>Увеличение стоимости платных услуг на величину индекса-дефлятора, %</t>
  </si>
  <si>
    <t>Сокращение ставок (ед.)</t>
  </si>
  <si>
    <t>2.11</t>
  </si>
  <si>
    <t>Сокращение расходов на субсидии организациям транспортного комплекса, осуществляющих перевозку пассажиров и багажа на муниципальных маршрутах</t>
  </si>
  <si>
    <t>2017-2019</t>
  </si>
  <si>
    <t>Постановление от 06 декабря 2016 года №1847 "Об утверждении производственной программы пассажирских перевозок на 2017 год"; Постановление от 09 января 2017 года №13 "О внесении изменений в постановление администрации Кондинского района от 06 декабря 2016 года № 1847 "Об утверждении производственной программы пассажирских перевозок на 2017 год"; Постановления  от 17.11.2016г. № 1763 "О муниципальной программе Кондинского района "Развитие транспортной системы Кондинского района на 2017-2020 годы"</t>
  </si>
  <si>
    <t>Транспортная подвижность населения Кондинского района в межмуниципальном сообщении, количество поездок одного жителя в год.</t>
  </si>
  <si>
    <t>План мероприятий по росту доходов, оптимизации расходов бюджета и совершенствованию долговой политики муниципального образования Кондинский район на 2017 год и на плановый период 2018 и 2019 годов</t>
  </si>
  <si>
    <t>1.8</t>
  </si>
  <si>
    <t>3.2</t>
  </si>
  <si>
    <t>3.3</t>
  </si>
  <si>
    <t>Установить уровень долговой нагрузки на бюджет района по ежегодному погашению долговых обязательств на уровне, не превышающем 10% 
от суммарного годового объема доходов бюджета района без учета безвозмездных поступлений и поступлений налоговых доходов по дополнительным нормативам отчислений</t>
  </si>
  <si>
    <t>Установить предельный годовой объем расходов на обслуживание муниципального долга не более 0,1 % 
от общего годового объема расходов бюджета района, 
за исключением расходов, осуществляемых 
за счет субвенций</t>
  </si>
  <si>
    <t>Комитет по финансам и налоговой политике администрации Кондинского района</t>
  </si>
  <si>
    <t>Мероприятия, по которым определить бюджетный эффект не представляется возможным</t>
  </si>
  <si>
    <t>Обеспечить выявление юридических лиц, не состоящих на налоговом учете по месту нахождения обособленного подразделения</t>
  </si>
  <si>
    <t>Распоряжение администрации  Кондинского района от 28.03.2014 года № 112-р «О мерах, обеспечивающих постановку на учет в налоговом органе юридических лиц по месту их фактического нахождения и осуществления предпринимательской деятельности»</t>
  </si>
  <si>
    <t xml:space="preserve">Поступление в консолидированный  бюджет муниципального образования Кондинский район доходов в виде налога на доходы физических лиц, уплачиваемого выявленными юридическими лицами </t>
  </si>
  <si>
    <t>1.9</t>
  </si>
  <si>
    <t>Провести необходимую работу с налогоплательщиками по сокращению и ликвидации задолженности по налоговым платежам, в том числе по начисленным штрафным санкциям</t>
  </si>
  <si>
    <t xml:space="preserve">По мере поступления информации о задолженности по налоговым платежам, в том числе по начисленным штрафным санкциям </t>
  </si>
  <si>
    <t>Протокол заседания комиссии по мобилизации дополнительных доходов в бюджет муниципального образования Кондинский район, письмо Комитета по финансам и налоговой политике администрации Кондинского района</t>
  </si>
  <si>
    <t>Сокращение и ликвидация задолженности по налоговым платежам, в том числе по начисленным штрафным санкциям</t>
  </si>
  <si>
    <t>1.10</t>
  </si>
  <si>
    <t xml:space="preserve">Провести мероприятия по снижению неформальной занятости и легализации «серой» заработной платы, повышению собираемости страховых взносов во внебюджетные фонды </t>
  </si>
  <si>
    <t>План мероприятий, направленных на снижение неформальной занятости и легализацию «серой» заработной платы, повышение собираемости страховых взносов во внебюджетные фонды</t>
  </si>
  <si>
    <t xml:space="preserve">Повышение поступлений налога на доходы физических лиц в результате снижения численности экономически активных лиц, находящихся в трудоспособном возрасте, не осуществляющих трудовую деятельность, повышение поступлений страховых взносов во внебюджетные фонды </t>
  </si>
  <si>
    <t>Объем экономии расходов местного бюджета, тыс.руб.</t>
  </si>
  <si>
    <t>Реорганизационные мероприятия в учреждениях культуры (оптимизация штатной численности МУК "Кондинская межпоселенческая централизованная библиотечная система"сокращение 1 штатной ед.)</t>
  </si>
  <si>
    <t>Объем экономии расходов местного бюджета отрасли (тыс. руб)</t>
  </si>
  <si>
    <t>Постановление администрации Кондинского района от 09.01.2017 года "О внесении изменений в постановление администрации Кондинского района от 15 апреля 2013 года № 778 "Об утверждении примерного Положения по оплате труда работников муниципальных учреждений культуры, молодежной политики и дополнительного образования детей, подведомственных управлению культуры и молодежной политики администрации Кондинского района" (с изм. от 09.01.2017 №10)</t>
  </si>
  <si>
    <t xml:space="preserve">     Решение Думы Кондинского района от 21.04.2011 года № 81 "Об утверждении Положения о размерах и условиях оплаты труда выборных должностных лиц, осуществляющих свои полномочия на постоянной основе и муниципальных служащих органов местного самоуправления Кондинского района" (с изм. от 06.12.2016 №186), 
     постановления администрации Кондинского района:
- от 28.12.2016 года №1975 "О внесении изменений в некоторые постановления администрации Кондинского района",   
- от 20.12.2012 года №2173 "Об утверждении примерного положения об оплате труда и социальной защищенности работников муниципального казенного учреждения "Центр обеспечения функционирования и развития образовательных учреждений Кондинского района" (с изм. от 20.12.2016 №1901),  
- от 18.12.2013 года  № 2727 "Об утверждении примерного Положения об оплате труда работников муниципальных образовательных организаций Кондинского района" (с изм.  от 19.12.2016 №1895),
- от 5.05.2014 года № 846 "Об утверждении примерного положения об оплате и стимулировании труда работников муниципальных учреждений физической культуры и спорта Кондинского района в новой редакции"    </t>
  </si>
  <si>
    <t>Недопущение увеличения численности работников подведомственных учреждений, содержание которых финансируется из средств местного бюджета (сокращение 15 шт. ед.)</t>
  </si>
  <si>
    <t>Недопущение увеличения численности работников подведомственных учреждений, содержание которых финансируется из средств местного бюджета (сокращение 6 шт. ед., после ввода в эксплуатацию нового здания и перевод учреждения в одно здание из трёх, функционирующих в настоящее время)</t>
  </si>
  <si>
    <t>1.11</t>
  </si>
  <si>
    <t xml:space="preserve">Решение Думы Кондинского района от 17 сентября2014 года № 483 «О  системе налогообложения в виде единого налога на вмененный доход для отдельных видов деятельности на территории Кондинского района»
(с изменениями от 06.12.2016 года № 185 "О внесении изменений в решение Думы Кондинского района 
от 17 сентября 2014 года № 483 «О  системе налогообложения в виде единого налога на вмененный доход для отдельных видов деятельности на территории Кондинского района»
</t>
  </si>
  <si>
    <t>Протокол заседания комиссии по мобилизации дополнительных доходов в бюджет муниципального образования Кондинский район</t>
  </si>
  <si>
    <t>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t>
  </si>
  <si>
    <t>Повышение поступлений налога на имущество физических лиц</t>
  </si>
  <si>
    <t>Всего по мероприятиям по росту доходов и оптимизации расходов бюджета муниципального образования Кондинский район</t>
  </si>
  <si>
    <t>Оптимизация расходов бюджета района (%) оплата текущих счетов по содержанию учреждений за счет внебюджетных источников</t>
  </si>
  <si>
    <t>Реорганизационные мероприятия в учреждениях дополнительного образования  подведомственных управлению культуры (внесены изменения в положение по оплате труда в части исключения единовременных выплат к юбилейным, праздничным датам и профессиональным праздникам)</t>
  </si>
  <si>
    <t>примечание</t>
  </si>
  <si>
    <t>2.12</t>
  </si>
  <si>
    <t>платные услуги МУК "Кондинская межпоселенческая централизованная библиотечная система"</t>
  </si>
  <si>
    <t>Передача муниципальных услуг в социальной сфере на оказание немуниципальным организациям (коммерческим, некоммерческим)</t>
  </si>
  <si>
    <t>Управление образования администрации Кондинского района, Управление культуры администрации Кондинского района, Комитет физической культуры и спорта администрации Кондинского района, Отдел молодежной политики администрации Кондинского района</t>
  </si>
  <si>
    <t>2017-2019 годы</t>
  </si>
  <si>
    <t>Соглашение о предоставлении субсидии из бюджета муниципального образования Кондинский район немуниципальным организациям, в том числе социально ориентированным некоммерческим организациям, на предоставление услуг в социальной сфере</t>
  </si>
  <si>
    <t>количество переданных услуг, ед.</t>
  </si>
  <si>
    <t>2.13</t>
  </si>
  <si>
    <t>2.14</t>
  </si>
  <si>
    <t>Передача муниципальных услуг на оказание в МБУ Кондинского района МФЦ</t>
  </si>
  <si>
    <t>Заключение муниципальными учреждениями энергосервисных контрактов (в 2016 году заключено 8 контрактов)</t>
  </si>
  <si>
    <t>Комитет экономического развития, комитет по управлению муниципальным имуществом</t>
  </si>
  <si>
    <t>Внесение изменений в распоряжение администрации Кондинского района от 21.07.2015 № 360-р (с изменениями от 22.06.2016 №387-р)</t>
  </si>
  <si>
    <t>Управление жилищно-коммунального хозяйства администрации Кондинского района совместно с главными распорядителями бюджетных средств</t>
  </si>
  <si>
    <t>количество заключенных контрактов, ед.</t>
  </si>
  <si>
    <t xml:space="preserve">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</si>
  <si>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не более 55</t>
  </si>
  <si>
    <t>не более 5</t>
  </si>
  <si>
    <t xml:space="preserve"> не более     55</t>
  </si>
  <si>
    <t xml:space="preserve"> не более 5</t>
  </si>
  <si>
    <t>отношение годового объема погашения долговых обязательств к суммарному годовому объему доходов бюджета района без учета безвозмездных поступлений и поступлений налоговых доходов по дополнительным нормативам отчислений, %</t>
  </si>
  <si>
    <t>отношение годового объема расходов на обслуживание муниципального долга к общему годовому объему расходов бюджета района, за исключением расходов, осуществляемых за счет субвенций, %</t>
  </si>
  <si>
    <t>Бюджетный эффект достигнут в I квартале 2017 г. в результате реализации реорганизационных мероприятий в соответствии с планом. Средства направлены на реализацию мероприятий в рамках подпрограммы "Организация отдыха и оздоровления детей" муниципальной программы "Развитие образования в Кондинском районе на 2017-2020 годы".</t>
  </si>
  <si>
    <t>Постановление администрации Кондинского района от 13 июня 2017 г. № 779 "О внесении изменений в постановление администрации Кондинского района от 31 марта 2014 года № 600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t>
  </si>
  <si>
    <t>Бюджетный эффект достигнут в I квратале 2017 г. в результате реализации реорганизационных мероприятий в соответствии с планом. Средства направлены на реализацию мероприятий в рамках подпрограммы "Организация отдыха и оздоровления детей" муниципальной программы "Развитие образования в Кондинском районе на 2017-2020 годы".</t>
  </si>
  <si>
    <t>Сокращение штатной единицы запланировано на 4 квартал 2017 г., бюджетный эффект будет достигнут в 2018 году.</t>
  </si>
  <si>
    <t>Бюджетный эффект сложился по факту юбилейных, праздничных дат и профессиональных праздников.</t>
  </si>
  <si>
    <t>Бюджетный эффект сложился по факту выхода на пенсию работников.</t>
  </si>
  <si>
    <t>Бюджетный эффект сложился по факту невыплаченной материальной помощи в связи со смертью близких родственников (родители, муж (жена), дети), рождением ребенка, трудной жизненной ситуацией.</t>
  </si>
  <si>
    <t>31 января 2017 года расторгнут договор с ПАО "Ростелеком". С 01.02.2017г. заключен договор на предоставление услуг связи(интернет) оператора Мотив. Бюджетный эффект будет достигнут по истечении 2017 года.</t>
  </si>
  <si>
    <t>Принятие бюджетных обязательств по приобретению материальных запасов снижен на 5%. Бюджетный эффект будет достигнут по истечении 2017 года.</t>
  </si>
  <si>
    <t>Рост значения показателя вызван получением кредита на досрочный завоз в навигацию 2017 года на сумму 65 718,8 т.р., и кредита на частичное покрытие дефицита бюджета на сумму 38 000,0 т.р.</t>
  </si>
  <si>
    <t>от  19 января 2017 года № 85</t>
  </si>
  <si>
    <t>Значение целевого показателя 01.10.2017г.</t>
  </si>
  <si>
    <t xml:space="preserve">Постановлением администрации Кондинского района от 12.04.2017 № 471 «О внесении изменений в постановление администрации Кондинского района от 09.06.2015 № 662 «Об утверждении реестра муниципальных услуг» внесены изменения в Реестр муниципальных услуг муниципального образования Кондинский район.
Принят административный регламент предоставления муниципальной услуги «Предоставление земельных участков в собственность для индивидуального жилищного строительства из земель, находящихся в муниципальной собственности или государственная собственность на которые не разграничена, однократно бесплатно отдельным категориям граждан», утвержденный постановлением администрации Кондинского района от 19.06.2017 № 813.
Утверждено распоряжение администрации  Кондинского района от 27.06.2017 № 398-р «О внесении изменений в распоряжение администрации Кондинского района от 21.07.2015 № 360-р «Об утверждении перечня государственных и муниципальных услуг, предоставление которых организуется в муниципальном бюджетном учреждении Кондинского района «Многофункциональный центр предоставления государственных и муниципальных услуг» (передана 1 услуга Управления экологии и природопользования).
Также Постановлением администрации Кондинского района от 22.05.2017 № 651 «О внесении изменений в постановление администрации Кондинского района от 09.06.2015 № 662 «Об утверждении реестра муниципальных услуг» внесены изменения в части дополнения Реестра муниципальных услуг приложением «Реестр муниципальных услуг городского поселения Междуреченский».
В связи с этим внесены изменения в перечень государственных и муниципальных услуг, предоставление которых организуется в муниципальном бюджетном учреждении Кондинского района «Многофункциональный центр предоставления государственных и муниципальных услуг» (распоряжение администрации Кондинского района от 24.07.2017 года №454-р) (передана 21 услуга г.п.Междуреченский)
</t>
  </si>
  <si>
    <t>В рамках данного мероприятия бюджетный эффект будет достигнут по истечении 4 квартала 2017 года, так как средства сложившейся экономии от предоставленных субсидий АО "Северречфлот", ИП Кардаков В.П.будут перераспределены между перевозчиками АО "Ютэйр-Вертолетные услуги", ООО "Автоконд" для частичного погашения дефицита сложившегося в связи с увеличением расходов на 1 рейс.</t>
  </si>
  <si>
    <t xml:space="preserve">В результате внесения изменений в положение по оплате труда в части исключения единовременных выплат к юбилейным, праздничным датам и профессиональным праздникам бюджетный эффект составил 69,2 т.р., в т.ч. по учреждениям: ДМШ пгт. Кондинское  им. А. В. Красова в объеме 37,5 т.р.; ДШИ пгт. Междуреченскаий в объеме 31,7 т.р. Достигнутый бюджетной эффект направлен на выполнение Указов Президента РФ.      </t>
  </si>
  <si>
    <t xml:space="preserve"> </t>
  </si>
  <si>
    <t>В рамках муниципальной программы «Комплексное социально-экономическое развитие Кондинского района на 2014-2016 годы и на период до 2020 года» по состоянию на 30.09.2017г. созданы следующие рабочие места в количестве 12 ед., в т.ч.:
1. ООО "Карымское коммунально-строительное предприятие" Хлебопекарня д. Шугур - 5 раб.мест. (1 раб.мест. - работник не принят, вакансия).
2. ООО "Регион-К" "Развитие заготовительного и перерабатывающего процесса продукции дикорастущих на территории Кондинского района" -создано 3 раб.места, из них 3  работника принято (1- с 01.03.2017 года, 1- с 01.06.2017 года, 1- с 01.08.2017 года), 12 сезонных рабочих, из них 3 - с 01.08.2017 года, 9 - с 15.09.2017 года). 
3. Инвест.проект КФХ Ф.В.Чуриловича "Техническое перевооружение молочной фермы на 200 стойловых мест п.Лиственичный" созданы 4 раб.места, работники приняты.                                                                               Итого бюджетный эффект в виде налоговых поступлений – 80,8 тыс.руб.</t>
  </si>
  <si>
    <t>В рамках муниципальной программы «Развитие малого и среднего предпринимательства в Кондинском районе на 2017-2020 годы» по состоянию на 30.06.2017г. по мероприятию 1.8. задачи 1 созданы 11 раб.мест: (СПК "Юконда" (май 2017г.), К(Ф)Х Чурилович (фев.2017г.), К(Ф)Х Карпов (май 2017г.), К(Ф)Х Григорян (май 2017г.), К(Ф)Х Долинов К.В. (май 2017г.), К(Ф)Х Спичева (янв.2017г.), К(Ф)К Клевакин А.И (сент.2017 года), ИП Новиков С.Н (июль 2017 года), ИП Гущина О.В, ИП Марков Е.В, ООО "Бизнес плюс" (янв.2017 года). Бюджетный эффект в виде налоговых поступлений – 76,8 тыс.руб.</t>
  </si>
  <si>
    <t>В настоящее время проводится работа по заключению энергосервисных контрактов. Для рассмотрения возможности заключения энергосервисных контрактов по модернизации уличного освещения направлены заполненные опросные листы в адреса компаний: группы компаний «Энергосервисные технологии» и публичного акционерного общества «Ростелеком». В настоящее время ответа о решении по заключению энергосервисных контрактов в адрес администрации Кондинского района не поступало. Заключение 5 энергосервисных контрактов планируется в IV квартале 2017 года.</t>
  </si>
  <si>
    <t xml:space="preserve">1) Доходы от долевого строительства:  Направлено исполнительных документов 26 шт. на сумму 385,23 тыс.руб. Бюджетный эффект получен в сумме 221,38 тыс.рублей.
2) Доходы от продажи квартир, находящихся в собственности муниципальных районов: Подготовлено и направлено претензий в кол-ве 3 шт. на сумму 87,56 тыс.руб. Бюджетный эффект получен в сумме 317,87 тыс.рублей.
3) Прочие поступления от использования имущества, находящегося в собственности муниципальных районов (служебный и коммерческий найм): Подготовлено и направлено 39 шт.претензий на сумму 302,41 тыс.руб. и 21 шт. иск.заявлений на сумму 471,42 тыс. руб. Бюджетный эффект получен в сумме 435,13 тыс.рублей.
4) Доходы от сдачи в аренду имущества: Подготовлено и направлено 90 шт. претензий на сумму 3 248,13 тыс. рублей и 25 шт. исковых заявлений на сумму 1 389,22 тыс. рублей. Бюджетный эффект получен в сумме 1 324,77 тыс.рублей.                                                                                                                                                         5) Доходы, получаемые в виде арендной платы за земельные участки: Направлено претензий 21 шт.на сумму 310,22 тыс.руб. Бюджетный эффект получен в сумме 55,83 тыс.руб.                                                                                                                   </t>
  </si>
  <si>
    <t>Заключено 13 Соглашений о сотрудничестве, согласно реестра жилых помещений планируемых к выкупу в 2017 году</t>
  </si>
  <si>
    <t>За 9 месяцев 2017 года не выявлены юридические лица, не состоящие на налоговом учете по месту нахождения обособленного подразделения</t>
  </si>
  <si>
    <t>Бюджетный эффект будет достигнут в IV квартале 2017 г.</t>
  </si>
  <si>
    <t>За 9 месяцев 2017 года бюджетный эффект отсутствует. Исполнение по состоянию на 01.10.2017 года составляет 60%. Снижение поступлений связано с увеличением количества субьектов предпринимательской деятельности, снятых с учета в налоговом органе (на 01.10.17 - 139 , на 01.01.16 -188), а также переход налогоплательщиков на патентную систему налогообложения.</t>
  </si>
  <si>
    <t xml:space="preserve">В рамках осуществления мероприятий по выявлению земельных участков, на которых расположены здания, строения, находящиеся в собственности граждан и используемых без правоустанавливающих документов за 9 месяцев 2017 года выявлено 32 таких земельных участка (27 - пгт. пгт. Междуреченский, 3 - с. Леуши, 1 - с. Болчары, 1 - п. Ягодный). 5 земельных участков оформлено в собственность, сумма за выкуп участков составила - 8,6 тыс. руб. По  4 земельным участкам гражданами поданы заявления на оформление прав и проводится межевание. По остальным участкам проводится работа по привлечению граждан к оформлению прав: направлены письма о необходимости оформления прав с установлением срока для подачи заявлений.
Также в рамках муниципального земельного контроля выявлено 7 земельных участков, используемые собственниками в границах, превышающих отведенную площадь ( 2 - в пгт. Междуреченский, 3- в пгт. Луговой, 1 - в пгт. Куминский, 1 - п. Мулымья). Собственники участков привлечены к оформлению самовольно занимаемой площади земельного участка. Сумма за выкуп земельных участков в 3 квартале составила составила - 29 тыс. руб. </t>
  </si>
  <si>
    <t xml:space="preserve">План мероприятий, направленных на снижение неформальной занятости и легализацию «серой» заработной платы, повышение собираемости страховых взносов во внебюджетные фонды.
Рабочими группами поселений организовано 82 встречи с работодателями, в ходе которых выявлено 8 нарушений трудового законодательства (задолженность по выплате  заработной платы, выплата заработной платы ниже минимально установленной в округе). По результатам деятельности  рабочих групп поселений, выявлены 83 человека, находящихся в трудоспособном возрасте и не имеющих доходов, фактически работающих постоянно либо временно без оформления  трудовых отношений, из них легализовали трудовую деятельность (заключили трудовые договоры) 83 человека.
</t>
  </si>
  <si>
    <t>за 9 месяцев 2017 года было выявлено и предложено для включения в  перечень объектов недвижимого имущества, в отношении которых налоговая база определяется как кадастровая стоимость  77 объектов недвижимого имущества.</t>
  </si>
  <si>
    <t xml:space="preserve">За 9 месяцев 2017 года проведено 21 комиссия по мобилизации дополнительных доходов. В целях взыскания и урегулирования недоимки по налогам проводятся следующие мероприятия:
-ежемесячно направляются списки должников в адрес администраций городских и сельких поселений;
-в адрес налоговых агентов  направлены списки должников- работников организаций; 
-на сайте администрации Кондинского района постоянно обновляются и размещаются информационные материалы для налогоплательшиков по недопущению налоговой задолженности;                                                                                                                                                                - ежемесячно проводится мониторинг уплаты налогов, в разрезе налогоплательщиков с аналогичным периодом прошлого года;                                    </t>
  </si>
  <si>
    <t xml:space="preserve">За 9 месяцев 2017 года взыскано задолженности за технический надзор в сумме 491,9 тыс.рублей, в том числе:  ИП Тернавский А.В. - 12,8 тыс. руб., ИП Метлицкий В.П.- 70,0 тыс. руб., ООО "Лесная компания" - 42,2 тыс.рублей. Также, согласно Приказу МУ "УКС" было произведено списание безнадежнной ко взысканию задолженности в сумме 366,9 тыс.рублей (ООО "МТК" - 80,3 тыс.рублей, ООО Компания "Кондинский капитал" - 286,6 тыс.рублей). 
</t>
  </si>
  <si>
    <t xml:space="preserve">Уменьшение расходов на формирование муниципального задания БУ и АУ за счет поступления родительской платы за содержание в детских дошкольных учреждениях на уровень инфляции планируется провести по истечении 9 месяцев 2017 года. Объем поступления доходов напрямую связан с рядом объективных факторов - динамика численности детей, в том числе льготных категорий, количество дето-дней посещения. Соответственно бюджетный эффект будет достигнут по итогам IV квартала 2017 г. </t>
  </si>
  <si>
    <t>Бюджетный эффект будет достигнут в течении текущего года (при наличии посещаемости учреждений, платежеспособности граждан).</t>
  </si>
  <si>
    <t>Внесены изменения в Решение Думы Кондинского района №487 от 17.09.2014г.: Решение Думы Кондинского района от 26.01.2017г. №207 (База РПНБ и АГЗС; здание конторы п.Лиственичный; административно-бытовое здание пгт.Междуреченский; помещение гаража (2 бокса) пгт.Междуреченский; здание магазина п.Лиственичный; здание гаража пгт.Междуреченский). РД № 220 от 27.02.2017г. (нежилые  помещения г.Урай) РД №241 от 27.03.2017г. (автомобиль тайота ланд крузер, нива шевроле); РД 252 от 25.04.17г.(тойота ланд крузер 2008г., вольксваген каравелла); РД 271 от 06.06.2017г. (здание коровника п.Листвиничный; здание коровника п.Ягодный, автомобиль ГАЗ-322132 автобус); РД 303 от 05.09.17г. (автомомбиль УАЗ 31514, автомобиль ГАЗ-32213, оборудование для переработки дикоросов)</t>
  </si>
  <si>
    <t>1.      Мероприятия по росту доходов бюджета муниципального образования</t>
  </si>
  <si>
    <r>
      <t xml:space="preserve">Бюджетный эффект от реализации мероприятий </t>
    </r>
    <r>
      <rPr>
        <b/>
        <u/>
        <sz val="12"/>
        <color rgb="FFFF0000"/>
        <rFont val="Times New Roman"/>
        <family val="1"/>
        <charset val="204"/>
      </rPr>
      <t>на 01.10.2017</t>
    </r>
    <r>
      <rPr>
        <sz val="12"/>
        <color theme="1"/>
        <rFont val="Times New Roman"/>
        <family val="1"/>
        <charset val="204"/>
      </rPr>
      <t xml:space="preserve"> года, тыс.рублей</t>
    </r>
  </si>
  <si>
    <t>2.      Мероприятия по оптимизации расходов бюджета муниципального образования</t>
  </si>
  <si>
    <r>
      <t xml:space="preserve">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 МК по разработке программ комплексного развития транспортной инфраструктуры поселений Кондинского района экономия сложилась в сумме 700,0т.р. (средства направлены на транспортные расходы ЮТэйр);
</t>
    </r>
    <r>
      <rPr>
        <b/>
        <sz val="12"/>
        <rFont val="Times New Roman"/>
        <family val="1"/>
        <charset val="204"/>
      </rPr>
      <t>УМТО</t>
    </r>
    <r>
      <rPr>
        <sz val="12"/>
        <rFont val="Times New Roman"/>
        <family val="1"/>
        <charset val="204"/>
      </rPr>
      <t xml:space="preserve"> 798,9 т.р. -экономия сложилась от заключенных МК и направлена на заключение МК по  обслуживанию охранно-пожарной сигнализации в зданиях Администрации (Ул.Титова 26); на приобретение канцелярии, хозяйственных товаров, ремонт автомобилей, на поставку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2"/>
        <rFont val="Times New Roman"/>
        <family val="1"/>
        <charset val="204"/>
      </rPr>
      <t xml:space="preserve">КУМИ -1195,7 т.р.Заключен МК на межевание земельных участков №1 от 14.03.2017г. НМЦК -500,00, заключили на сумму 157,0 т.р., сложившаяся экономия будет направлена на заключение дополнительных договоров на межевание зем.участков; 
заключен МК на поставку колесного экскаватора-погрузчика №0187300003517000122-0057956-02 от 22.05.17г. НМЦК-2 764,667, завключили на сумму 2197,910 сложившаяся экономия также будет направлена на приобретение спец.техники- </t>
    </r>
    <r>
      <rPr>
        <sz val="12"/>
        <rFont val="Times New Roman"/>
        <family val="1"/>
        <charset val="204"/>
      </rPr>
      <t xml:space="preserve">МК на ремонт здания ул.Титова, д.17 № 0187300003517000253-0057956-01 от 01.08.2017г. НМЦК -1208,846 тыс.руб., сложившаяся экономия будет направлена на ремонтные работы.
</t>
    </r>
    <r>
      <rPr>
        <b/>
        <sz val="12"/>
        <rFont val="Times New Roman"/>
        <family val="1"/>
        <charset val="204"/>
      </rPr>
      <t>Управление образования администрации Кондинского района</t>
    </r>
    <r>
      <rPr>
        <sz val="12"/>
        <rFont val="Times New Roman"/>
        <family val="1"/>
        <charset val="204"/>
      </rPr>
      <t xml:space="preserve">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r>
      <rPr>
        <b/>
        <sz val="12"/>
        <rFont val="Times New Roman"/>
        <family val="1"/>
        <charset val="204"/>
      </rPr>
      <t>УКС -524,3 т.р.</t>
    </r>
    <r>
      <rPr>
        <sz val="12"/>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</si>
  <si>
    <r>
      <t xml:space="preserve">  </t>
    </r>
    <r>
      <rPr>
        <sz val="12"/>
        <rFont val="Times New Roman"/>
        <family val="1"/>
        <charset val="204"/>
      </rPr>
      <t xml:space="preserve">По всем направлениям социальной сферы района разработаны и утверждены Порядки предоставления субсидий из бюджета муниципального образования Кондинский район на оказание муниципальных услуг немуниципальными организациями, в том числе социально-ориентированными некоммерческими организациями. Разработано типовое соглашение на предоставление субсидий из бюджета муниципального образования Кондинский район на оказание муниципальных услуг немуниципальными организациями. Расчеты стоимости услуг, передаваемых на оказание немуниципальным организациям, в т.ч. социально-ориентированным организациям, утверждены постановлением администрации Кондинского района от 22 февраля 2017 года № 253. Разработан Порядок ведения реестра немуниципальных организаций, оказывающих услуги населению в социальной сфере (постановление администрации Кондинского района от 27 февраля 2017 года № 256) и утвержден Реестр немуниципальных организаций, оказывающих услуги населению в социальной сфере на территории Кондинского района, в который включены 6 немуниципальных организаций(постановление администрации Кондинского района от 24 марта 2017 года № 387). 
В сфере образования: по факту передана 1 услуга (ИП Кайгородцева О.Н.) реализующая дополнительную общеразвивающую программу технического направления объединение «Легомир».
</t>
    </r>
  </si>
  <si>
    <t>3.      Мероприятия по сокращению муниципального долга муниципального образования и расходов на его обслуживание</t>
  </si>
  <si>
    <t xml:space="preserve">Согласно протокола заседания рабочей группы Управления культуры от 31.01.17г № 1 утвержден план мероприятий по росту доходов и оптимизации расходов бюджета на 2017 год, в том числе принятие расходов по МУК РДКИ  на внебюджет:  вывоз ТБО 26,3,0 т.р., расходы по зарядке огнетушителей -22,0 т.р., текущее содержание здания 63,9 т.р., техническое обслуживание противопожарного водоснабжения 45,6 , МУК РКМ им.Н.С. Цехновой- экономия по услугам связи 2,3 тыс.руб.; </t>
  </si>
</sst>
</file>

<file path=xl/styles.xml><?xml version="1.0" encoding="utf-8"?>
<styleSheet xmlns="http://schemas.openxmlformats.org/spreadsheetml/2006/main">
  <numFmts count="3">
    <numFmt numFmtId="164" formatCode="#,##0.0"/>
    <numFmt numFmtId="165" formatCode="0.0"/>
    <numFmt numFmtId="166" formatCode="0.0000%"/>
  </numFmts>
  <fonts count="15">
    <font>
      <sz val="11"/>
      <color theme="1"/>
      <name val="Calibri"/>
      <family val="2"/>
      <charset val="204"/>
      <scheme val="minor"/>
    </font>
    <font>
      <sz val="11"/>
      <name val="Times New Roman"/>
      <family val="1"/>
      <charset val="204"/>
    </font>
    <font>
      <b/>
      <sz val="11"/>
      <name val="Calibri"/>
      <family val="2"/>
      <charset val="204"/>
      <scheme val="minor"/>
    </font>
    <font>
      <sz val="11"/>
      <name val="Calibri"/>
      <family val="2"/>
      <charset val="204"/>
      <scheme val="minor"/>
    </font>
    <font>
      <b/>
      <sz val="11"/>
      <name val="Times New Roman"/>
      <family val="1"/>
      <charset val="204"/>
    </font>
    <font>
      <sz val="14"/>
      <name val="Times New Roman"/>
      <family val="1"/>
      <charset val="204"/>
    </font>
    <font>
      <sz val="12"/>
      <color theme="1"/>
      <name val="Times New Roman"/>
      <family val="1"/>
      <charset val="204"/>
    </font>
    <font>
      <sz val="12"/>
      <name val="Times New Roman"/>
      <family val="1"/>
      <charset val="204"/>
    </font>
    <font>
      <sz val="9"/>
      <color theme="1"/>
      <name val="Times New Roman"/>
      <family val="1"/>
      <charset val="204"/>
    </font>
    <font>
      <b/>
      <u/>
      <sz val="12"/>
      <color rgb="FFFF0000"/>
      <name val="Times New Roman"/>
      <family val="1"/>
      <charset val="204"/>
    </font>
    <font>
      <sz val="12"/>
      <color theme="1"/>
      <name val="Calibri"/>
      <family val="2"/>
      <charset val="204"/>
      <scheme val="minor"/>
    </font>
    <font>
      <sz val="12"/>
      <name val="Calibri"/>
      <family val="2"/>
      <charset val="204"/>
      <scheme val="minor"/>
    </font>
    <font>
      <b/>
      <sz val="12"/>
      <name val="Times New Roman"/>
      <family val="1"/>
      <charset val="204"/>
    </font>
    <font>
      <sz val="12"/>
      <color rgb="FF000000"/>
      <name val="Times New Roman"/>
      <family val="1"/>
      <charset val="204"/>
    </font>
    <font>
      <sz val="12"/>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66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08">
    <xf numFmtId="0" fontId="0" fillId="0" borderId="0" xfId="0"/>
    <xf numFmtId="49" fontId="3" fillId="2" borderId="0" xfId="0" applyNumberFormat="1" applyFont="1" applyFill="1"/>
    <xf numFmtId="0" fontId="5" fillId="2" borderId="0" xfId="0" applyFont="1" applyFill="1" applyAlignment="1">
      <alignment horizontal="center"/>
    </xf>
    <xf numFmtId="0" fontId="3" fillId="2" borderId="0" xfId="0" applyFont="1" applyFill="1"/>
    <xf numFmtId="0" fontId="1" fillId="2" borderId="0" xfId="0" applyFont="1" applyFill="1" applyAlignment="1">
      <alignment horizontal="right"/>
    </xf>
    <xf numFmtId="49" fontId="1" fillId="2" borderId="0" xfId="0" applyNumberFormat="1" applyFont="1" applyFill="1" applyAlignment="1">
      <alignment horizontal="center"/>
    </xf>
    <xf numFmtId="49" fontId="5" fillId="2" borderId="0" xfId="0" applyNumberFormat="1" applyFont="1" applyFill="1" applyAlignment="1">
      <alignment horizontal="left"/>
    </xf>
    <xf numFmtId="0" fontId="1" fillId="2" borderId="0" xfId="0" applyFont="1" applyFill="1"/>
    <xf numFmtId="49" fontId="2" fillId="2" borderId="0" xfId="0" applyNumberFormat="1" applyFont="1" applyFill="1" applyAlignment="1">
      <alignment wrapText="1"/>
    </xf>
    <xf numFmtId="0" fontId="3" fillId="2" borderId="0" xfId="0" applyFont="1" applyFill="1" applyAlignment="1">
      <alignment wrapText="1"/>
    </xf>
    <xf numFmtId="49" fontId="4" fillId="2" borderId="0" xfId="0" applyNumberFormat="1" applyFont="1" applyFill="1"/>
    <xf numFmtId="49" fontId="2" fillId="2" borderId="0" xfId="0" applyNumberFormat="1" applyFont="1" applyFill="1"/>
    <xf numFmtId="0" fontId="8" fillId="0" borderId="0" xfId="0" applyFont="1" applyAlignment="1">
      <alignment horizontal="justify" vertical="top" wrapText="1"/>
    </xf>
    <xf numFmtId="0" fontId="6" fillId="0" borderId="0" xfId="0" applyFont="1" applyAlignment="1">
      <alignment horizontal="justify" vertical="top" wrapText="1"/>
    </xf>
    <xf numFmtId="0" fontId="7" fillId="2" borderId="1" xfId="0" applyFont="1" applyFill="1" applyBorder="1" applyAlignment="1">
      <alignment vertical="top"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top" wrapText="1"/>
    </xf>
    <xf numFmtId="0" fontId="7" fillId="2" borderId="5" xfId="0" applyFont="1" applyFill="1" applyBorder="1" applyAlignment="1">
      <alignment horizontal="left" vertical="top" wrapText="1"/>
    </xf>
    <xf numFmtId="0" fontId="7" fillId="2" borderId="1" xfId="0" applyFont="1" applyFill="1" applyBorder="1" applyAlignment="1">
      <alignment horizontal="center" vertical="top" wrapText="1"/>
    </xf>
    <xf numFmtId="0" fontId="7" fillId="2" borderId="5" xfId="0" applyFont="1" applyFill="1" applyBorder="1" applyAlignment="1">
      <alignment vertical="top" wrapText="1"/>
    </xf>
    <xf numFmtId="164"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xf>
    <xf numFmtId="0" fontId="7" fillId="2" borderId="1" xfId="0" applyFont="1" applyFill="1" applyBorder="1" applyAlignment="1">
      <alignment vertical="center" wrapText="1"/>
    </xf>
    <xf numFmtId="3"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left" vertical="top" wrapText="1"/>
    </xf>
    <xf numFmtId="164" fontId="7" fillId="2" borderId="1" xfId="0" applyNumberFormat="1" applyFont="1" applyFill="1" applyBorder="1" applyAlignment="1">
      <alignment vertical="center" wrapText="1"/>
    </xf>
    <xf numFmtId="0" fontId="11" fillId="2" borderId="5" xfId="0" applyFont="1" applyFill="1" applyBorder="1" applyAlignment="1">
      <alignment vertical="top" wrapText="1"/>
    </xf>
    <xf numFmtId="0" fontId="11"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10" fillId="2" borderId="1" xfId="0" applyFont="1" applyFill="1" applyBorder="1" applyAlignment="1">
      <alignment vertical="top" wrapText="1"/>
    </xf>
    <xf numFmtId="0" fontId="11" fillId="2" borderId="1" xfId="0" applyFont="1" applyFill="1" applyBorder="1"/>
    <xf numFmtId="0" fontId="7" fillId="2" borderId="1" xfId="0" applyNumberFormat="1" applyFont="1" applyFill="1" applyBorder="1" applyAlignment="1">
      <alignment horizontal="center" vertical="top" wrapText="1"/>
    </xf>
    <xf numFmtId="0" fontId="7" fillId="2" borderId="1" xfId="0" applyFont="1" applyFill="1" applyBorder="1"/>
    <xf numFmtId="49" fontId="7" fillId="2" borderId="1" xfId="0" applyNumberFormat="1" applyFont="1" applyFill="1" applyBorder="1" applyAlignment="1">
      <alignment vertical="top" wrapText="1"/>
    </xf>
    <xf numFmtId="164" fontId="7" fillId="2" borderId="1" xfId="0" applyNumberFormat="1" applyFont="1" applyFill="1" applyBorder="1" applyAlignment="1">
      <alignment vertical="top" wrapText="1"/>
    </xf>
    <xf numFmtId="164" fontId="7" fillId="2" borderId="1" xfId="0" applyNumberFormat="1" applyFont="1" applyFill="1" applyBorder="1" applyAlignment="1">
      <alignment horizontal="center" vertical="top" wrapText="1"/>
    </xf>
    <xf numFmtId="165" fontId="11" fillId="2" borderId="1" xfId="0" applyNumberFormat="1" applyFont="1" applyFill="1" applyBorder="1" applyAlignment="1">
      <alignment vertical="top"/>
    </xf>
    <xf numFmtId="0" fontId="11" fillId="2" borderId="1" xfId="0" applyFont="1" applyFill="1" applyBorder="1" applyAlignment="1">
      <alignment vertical="top"/>
    </xf>
    <xf numFmtId="0" fontId="11" fillId="2" borderId="2" xfId="0" applyFont="1" applyFill="1" applyBorder="1" applyAlignment="1">
      <alignment vertical="top"/>
    </xf>
    <xf numFmtId="0" fontId="7" fillId="2" borderId="1" xfId="0" applyFont="1" applyFill="1" applyBorder="1" applyAlignment="1">
      <alignment vertical="top"/>
    </xf>
    <xf numFmtId="164" fontId="11" fillId="2" borderId="1" xfId="0" applyNumberFormat="1" applyFont="1" applyFill="1" applyBorder="1" applyAlignment="1">
      <alignment vertical="top"/>
    </xf>
    <xf numFmtId="2" fontId="6" fillId="2" borderId="1" xfId="0" applyNumberFormat="1" applyFont="1" applyFill="1" applyBorder="1" applyAlignment="1">
      <alignment vertical="top" wrapText="1"/>
    </xf>
    <xf numFmtId="4" fontId="11" fillId="2" borderId="1" xfId="0" applyNumberFormat="1" applyFont="1" applyFill="1" applyBorder="1" applyAlignment="1">
      <alignment vertical="top"/>
    </xf>
    <xf numFmtId="0" fontId="6" fillId="2" borderId="5" xfId="0" applyFont="1" applyFill="1" applyBorder="1" applyAlignment="1">
      <alignment vertical="top" wrapText="1"/>
    </xf>
    <xf numFmtId="0" fontId="6" fillId="2" borderId="8" xfId="0" applyFont="1" applyFill="1" applyBorder="1" applyAlignment="1">
      <alignment vertical="top" wrapText="1"/>
    </xf>
    <xf numFmtId="0" fontId="7" fillId="2" borderId="2" xfId="0" applyFont="1" applyFill="1" applyBorder="1" applyAlignment="1">
      <alignment vertical="top" wrapText="1"/>
    </xf>
    <xf numFmtId="0" fontId="7" fillId="2" borderId="2" xfId="0" applyFont="1" applyFill="1" applyBorder="1" applyAlignment="1">
      <alignment horizontal="center" vertical="top" wrapText="1"/>
    </xf>
    <xf numFmtId="2" fontId="6" fillId="2" borderId="2" xfId="0" applyNumberFormat="1" applyFont="1" applyFill="1" applyBorder="1" applyAlignment="1">
      <alignment vertical="top" wrapText="1"/>
    </xf>
    <xf numFmtId="0" fontId="12" fillId="2" borderId="1" xfId="0" applyFont="1" applyFill="1" applyBorder="1" applyAlignment="1">
      <alignment vertical="top" wrapText="1"/>
    </xf>
    <xf numFmtId="49" fontId="7" fillId="2" borderId="5" xfId="0" applyNumberFormat="1" applyFont="1" applyFill="1" applyBorder="1" applyAlignment="1">
      <alignment vertical="top" wrapText="1"/>
    </xf>
    <xf numFmtId="0" fontId="13" fillId="2" borderId="1" xfId="0" applyFont="1" applyFill="1" applyBorder="1" applyAlignment="1">
      <alignment vertical="top" wrapText="1"/>
    </xf>
    <xf numFmtId="164" fontId="7" fillId="2" borderId="3" xfId="0" applyNumberFormat="1" applyFont="1" applyFill="1" applyBorder="1" applyAlignment="1">
      <alignment vertical="top" wrapText="1"/>
    </xf>
    <xf numFmtId="0" fontId="6" fillId="2" borderId="1" xfId="0" applyFont="1" applyFill="1" applyBorder="1" applyAlignment="1">
      <alignment vertical="top" wrapText="1"/>
    </xf>
    <xf numFmtId="0" fontId="7" fillId="2" borderId="1" xfId="0" applyFont="1" applyFill="1" applyBorder="1" applyAlignment="1">
      <alignment wrapText="1"/>
    </xf>
    <xf numFmtId="0" fontId="14" fillId="2" borderId="1" xfId="0" applyFont="1" applyFill="1" applyBorder="1"/>
    <xf numFmtId="164" fontId="7" fillId="2" borderId="1" xfId="0" applyNumberFormat="1" applyFont="1" applyFill="1" applyBorder="1" applyAlignment="1">
      <alignment horizontal="right" vertical="top" wrapText="1"/>
    </xf>
    <xf numFmtId="0" fontId="13" fillId="2" borderId="1" xfId="0" applyFont="1" applyFill="1" applyBorder="1" applyAlignment="1">
      <alignment horizontal="left" vertical="top" wrapText="1"/>
    </xf>
    <xf numFmtId="10" fontId="11" fillId="2" borderId="1" xfId="0" applyNumberFormat="1" applyFont="1" applyFill="1" applyBorder="1" applyAlignment="1">
      <alignment horizontal="center"/>
    </xf>
    <xf numFmtId="0" fontId="6" fillId="2" borderId="1" xfId="0" applyFont="1" applyFill="1" applyBorder="1" applyAlignment="1">
      <alignment horizontal="center" wrapText="1"/>
    </xf>
    <xf numFmtId="0" fontId="14" fillId="2" borderId="1" xfId="0" applyFont="1" applyFill="1" applyBorder="1" applyAlignment="1">
      <alignment horizontal="center"/>
    </xf>
    <xf numFmtId="166" fontId="11" fillId="2" borderId="1" xfId="0" applyNumberFormat="1" applyFont="1" applyFill="1" applyBorder="1" applyAlignment="1">
      <alignment horizontal="center"/>
    </xf>
    <xf numFmtId="0" fontId="7" fillId="2" borderId="1" xfId="0" applyFont="1" applyFill="1" applyBorder="1" applyAlignment="1">
      <alignment vertical="top" wrapText="1"/>
    </xf>
    <xf numFmtId="0" fontId="7" fillId="2" borderId="2" xfId="0" applyFont="1" applyFill="1" applyBorder="1" applyAlignment="1">
      <alignment horizontal="left" vertical="center" wrapText="1"/>
    </xf>
    <xf numFmtId="0" fontId="7" fillId="2" borderId="1" xfId="0" applyFont="1" applyFill="1" applyBorder="1" applyAlignment="1">
      <alignment vertical="top" wrapText="1"/>
    </xf>
    <xf numFmtId="0" fontId="7" fillId="2" borderId="1" xfId="0" applyFont="1" applyFill="1" applyBorder="1" applyAlignment="1">
      <alignment vertical="top" wrapText="1"/>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3" xfId="0" applyFont="1" applyFill="1" applyBorder="1" applyAlignment="1">
      <alignment horizontal="center" vertical="top" wrapText="1"/>
    </xf>
    <xf numFmtId="49" fontId="7" fillId="2" borderId="1" xfId="0" applyNumberFormat="1"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2"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3" borderId="5"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2" borderId="1" xfId="0" applyFont="1" applyFill="1" applyBorder="1" applyAlignment="1">
      <alignment vertical="top"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3" fontId="7" fillId="2" borderId="2"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0" fontId="10" fillId="2" borderId="1"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9" xfId="0" applyFont="1" applyFill="1" applyBorder="1" applyAlignment="1">
      <alignment horizontal="center" vertical="top" wrapText="1"/>
    </xf>
    <xf numFmtId="0" fontId="5" fillId="2" borderId="0" xfId="0" applyFont="1" applyFill="1" applyAlignment="1">
      <alignment horizontal="center" wrapText="1"/>
    </xf>
    <xf numFmtId="164" fontId="7" fillId="2" borderId="2" xfId="0" applyNumberFormat="1" applyFont="1" applyFill="1" applyBorder="1" applyAlignment="1">
      <alignment horizontal="center" vertical="center"/>
    </xf>
    <xf numFmtId="164" fontId="7" fillId="2" borderId="4" xfId="0" applyNumberFormat="1" applyFont="1" applyFill="1" applyBorder="1" applyAlignment="1">
      <alignment horizontal="center" vertical="center"/>
    </xf>
    <xf numFmtId="0" fontId="7" fillId="2" borderId="2" xfId="0" applyFont="1" applyFill="1" applyBorder="1" applyAlignment="1">
      <alignment horizontal="left" vertical="top" wrapText="1"/>
    </xf>
    <xf numFmtId="0" fontId="7" fillId="2" borderId="4" xfId="0" applyFont="1" applyFill="1" applyBorder="1" applyAlignment="1">
      <alignment horizontal="left" vertical="top"/>
    </xf>
    <xf numFmtId="0" fontId="7"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49"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colors>
    <mruColors>
      <color rgb="FF66FF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17" Type="http://schemas.openxmlformats.org/officeDocument/2006/relationships/revisionLog" Target="revisionLog11.xml"/><Relationship Id="rId21" Type="http://schemas.openxmlformats.org/officeDocument/2006/relationships/revisionLog" Target="revisionLog141.xml"/><Relationship Id="rId42" Type="http://schemas.openxmlformats.org/officeDocument/2006/relationships/revisionLog" Target="revisionLog16.xml"/><Relationship Id="rId63" Type="http://schemas.openxmlformats.org/officeDocument/2006/relationships/revisionLog" Target="revisionLog19.xml"/><Relationship Id="rId84" Type="http://schemas.openxmlformats.org/officeDocument/2006/relationships/revisionLog" Target="revisionLog112.xml"/><Relationship Id="rId138" Type="http://schemas.openxmlformats.org/officeDocument/2006/relationships/revisionLog" Target="revisionLog13.xml"/><Relationship Id="rId159" Type="http://schemas.openxmlformats.org/officeDocument/2006/relationships/revisionLog" Target="revisionLog18.xml"/><Relationship Id="rId170" Type="http://schemas.openxmlformats.org/officeDocument/2006/relationships/revisionLog" Target="revisionLog1141.xml"/><Relationship Id="rId191" Type="http://schemas.openxmlformats.org/officeDocument/2006/relationships/revisionLog" Target="revisionLog115.xml"/><Relationship Id="rId205" Type="http://schemas.openxmlformats.org/officeDocument/2006/relationships/revisionLog" Target="revisionLog12.xml"/><Relationship Id="rId107" Type="http://schemas.openxmlformats.org/officeDocument/2006/relationships/revisionLog" Target="revisionLog1111.xml"/><Relationship Id="rId11" Type="http://schemas.openxmlformats.org/officeDocument/2006/relationships/revisionLog" Target="revisionLog1311.xml"/><Relationship Id="rId32" Type="http://schemas.openxmlformats.org/officeDocument/2006/relationships/revisionLog" Target="revisionLog1711.xml"/><Relationship Id="rId37" Type="http://schemas.openxmlformats.org/officeDocument/2006/relationships/revisionLog" Target="revisionLog18111.xml"/><Relationship Id="rId53" Type="http://schemas.openxmlformats.org/officeDocument/2006/relationships/revisionLog" Target="revisionLog1121.xml"/><Relationship Id="rId58" Type="http://schemas.openxmlformats.org/officeDocument/2006/relationships/revisionLog" Target="revisionLog1112.xml"/><Relationship Id="rId74" Type="http://schemas.openxmlformats.org/officeDocument/2006/relationships/revisionLog" Target="revisionLog11411.xml"/><Relationship Id="rId79" Type="http://schemas.openxmlformats.org/officeDocument/2006/relationships/revisionLog" Target="revisionLog1151.xml"/><Relationship Id="rId102" Type="http://schemas.openxmlformats.org/officeDocument/2006/relationships/revisionLog" Target="revisionLog131.xml"/><Relationship Id="rId123" Type="http://schemas.openxmlformats.org/officeDocument/2006/relationships/revisionLog" Target="revisionLog121.xml"/><Relationship Id="rId128" Type="http://schemas.openxmlformats.org/officeDocument/2006/relationships/revisionLog" Target="revisionLog151.xml"/><Relationship Id="rId144" Type="http://schemas.openxmlformats.org/officeDocument/2006/relationships/revisionLog" Target="revisionLog181.xml"/><Relationship Id="rId149" Type="http://schemas.openxmlformats.org/officeDocument/2006/relationships/revisionLog" Target="revisionLog1142.xml"/><Relationship Id="rId5" Type="http://schemas.openxmlformats.org/officeDocument/2006/relationships/revisionLog" Target="revisionLog12111.xml"/><Relationship Id="rId90" Type="http://schemas.openxmlformats.org/officeDocument/2006/relationships/revisionLog" Target="revisionLog117.xml"/><Relationship Id="rId95" Type="http://schemas.openxmlformats.org/officeDocument/2006/relationships/revisionLog" Target="revisionLog118.xml"/><Relationship Id="rId160" Type="http://schemas.openxmlformats.org/officeDocument/2006/relationships/revisionLog" Target="revisionLog116.xml"/><Relationship Id="rId165" Type="http://schemas.openxmlformats.org/officeDocument/2006/relationships/revisionLog" Target="revisionLog119.xml"/><Relationship Id="rId181" Type="http://schemas.openxmlformats.org/officeDocument/2006/relationships/revisionLog" Target="revisionLog120.xml"/><Relationship Id="rId186" Type="http://schemas.openxmlformats.org/officeDocument/2006/relationships/revisionLog" Target="revisionLog122.xml"/><Relationship Id="rId211" Type="http://schemas.openxmlformats.org/officeDocument/2006/relationships/revisionLog" Target="revisionLog14.xml"/><Relationship Id="rId22" Type="http://schemas.openxmlformats.org/officeDocument/2006/relationships/revisionLog" Target="revisionLog1611111.xml"/><Relationship Id="rId27" Type="http://schemas.openxmlformats.org/officeDocument/2006/relationships/revisionLog" Target="revisionLog171111.xml"/><Relationship Id="rId43" Type="http://schemas.openxmlformats.org/officeDocument/2006/relationships/revisionLog" Target="revisionLog110111.xml"/><Relationship Id="rId48" Type="http://schemas.openxmlformats.org/officeDocument/2006/relationships/revisionLog" Target="revisionLog11211.xml"/><Relationship Id="rId64" Type="http://schemas.openxmlformats.org/officeDocument/2006/relationships/revisionLog" Target="revisionLog11511.xml"/><Relationship Id="rId69" Type="http://schemas.openxmlformats.org/officeDocument/2006/relationships/revisionLog" Target="revisionLog11611.xml"/><Relationship Id="rId113" Type="http://schemas.openxmlformats.org/officeDocument/2006/relationships/revisionLog" Target="revisionLog1511.xml"/><Relationship Id="rId118" Type="http://schemas.openxmlformats.org/officeDocument/2006/relationships/revisionLog" Target="revisionLog1811.xml"/><Relationship Id="rId134" Type="http://schemas.openxmlformats.org/officeDocument/2006/relationships/revisionLog" Target="revisionLog11421.xml"/><Relationship Id="rId139" Type="http://schemas.openxmlformats.org/officeDocument/2006/relationships/revisionLog" Target="revisionLog1161.xml"/><Relationship Id="rId80" Type="http://schemas.openxmlformats.org/officeDocument/2006/relationships/revisionLog" Target="revisionLog1181.xml"/><Relationship Id="rId85" Type="http://schemas.openxmlformats.org/officeDocument/2006/relationships/revisionLog" Target="revisionLog1172.xml"/><Relationship Id="rId150" Type="http://schemas.openxmlformats.org/officeDocument/2006/relationships/revisionLog" Target="revisionLog1191.xml"/><Relationship Id="rId155" Type="http://schemas.openxmlformats.org/officeDocument/2006/relationships/revisionLog" Target="revisionLog1201.xml"/><Relationship Id="rId171" Type="http://schemas.openxmlformats.org/officeDocument/2006/relationships/revisionLog" Target="revisionLog1221.xml"/><Relationship Id="rId176" Type="http://schemas.openxmlformats.org/officeDocument/2006/relationships/revisionLog" Target="revisionLog123.xml"/><Relationship Id="rId192" Type="http://schemas.openxmlformats.org/officeDocument/2006/relationships/revisionLog" Target="revisionLog124.xml"/><Relationship Id="rId197" Type="http://schemas.openxmlformats.org/officeDocument/2006/relationships/revisionLog" Target="revisionLog125.xml"/><Relationship Id="rId206" Type="http://schemas.openxmlformats.org/officeDocument/2006/relationships/revisionLog" Target="revisionLog142.xml"/><Relationship Id="rId201" Type="http://schemas.openxmlformats.org/officeDocument/2006/relationships/revisionLog" Target="revisionLog15.xml"/><Relationship Id="rId12" Type="http://schemas.openxmlformats.org/officeDocument/2006/relationships/revisionLog" Target="revisionLog131211.xml"/><Relationship Id="rId17" Type="http://schemas.openxmlformats.org/officeDocument/2006/relationships/revisionLog" Target="revisionLog1411.xml"/><Relationship Id="rId33" Type="http://schemas.openxmlformats.org/officeDocument/2006/relationships/revisionLog" Target="revisionLog161.xml"/><Relationship Id="rId38" Type="http://schemas.openxmlformats.org/officeDocument/2006/relationships/revisionLog" Target="revisionLog171.xml"/><Relationship Id="rId59" Type="http://schemas.openxmlformats.org/officeDocument/2006/relationships/revisionLog" Target="revisionLog19211.xml"/><Relationship Id="rId103" Type="http://schemas.openxmlformats.org/officeDocument/2006/relationships/revisionLog" Target="revisionLog1113.xml"/><Relationship Id="rId108" Type="http://schemas.openxmlformats.org/officeDocument/2006/relationships/revisionLog" Target="revisionLog12112.xml"/><Relationship Id="rId124" Type="http://schemas.openxmlformats.org/officeDocument/2006/relationships/revisionLog" Target="revisionLog1521.xml"/><Relationship Id="rId129" Type="http://schemas.openxmlformats.org/officeDocument/2006/relationships/revisionLog" Target="revisionLog114211.xml"/><Relationship Id="rId54" Type="http://schemas.openxmlformats.org/officeDocument/2006/relationships/revisionLog" Target="revisionLog191.xml"/><Relationship Id="rId70" Type="http://schemas.openxmlformats.org/officeDocument/2006/relationships/revisionLog" Target="revisionLog117111.xml"/><Relationship Id="rId75" Type="http://schemas.openxmlformats.org/officeDocument/2006/relationships/revisionLog" Target="revisionLog11811.xml"/><Relationship Id="rId91" Type="http://schemas.openxmlformats.org/officeDocument/2006/relationships/revisionLog" Target="revisionLog12011.xml"/><Relationship Id="rId96" Type="http://schemas.openxmlformats.org/officeDocument/2006/relationships/revisionLog" Target="revisionLog12211.xml"/><Relationship Id="rId140" Type="http://schemas.openxmlformats.org/officeDocument/2006/relationships/revisionLog" Target="revisionLog1231.xml"/><Relationship Id="rId145" Type="http://schemas.openxmlformats.org/officeDocument/2006/relationships/revisionLog" Target="revisionLog1192.xml"/><Relationship Id="rId161" Type="http://schemas.openxmlformats.org/officeDocument/2006/relationships/revisionLog" Target="revisionLog1251.xml"/><Relationship Id="rId166" Type="http://schemas.openxmlformats.org/officeDocument/2006/relationships/revisionLog" Target="revisionLog1241.xml"/><Relationship Id="rId182" Type="http://schemas.openxmlformats.org/officeDocument/2006/relationships/revisionLog" Target="revisionLog126.xml"/><Relationship Id="rId187" Type="http://schemas.openxmlformats.org/officeDocument/2006/relationships/revisionLog" Target="revisionLog127.xml"/><Relationship Id="rId1" Type="http://schemas.openxmlformats.org/officeDocument/2006/relationships/revisionLog" Target="revisionLog111111.xml"/><Relationship Id="rId6" Type="http://schemas.openxmlformats.org/officeDocument/2006/relationships/revisionLog" Target="revisionLog121121.xml"/><Relationship Id="rId212" Type="http://schemas.openxmlformats.org/officeDocument/2006/relationships/revisionLog" Target="revisionLog1.xml"/><Relationship Id="rId23" Type="http://schemas.openxmlformats.org/officeDocument/2006/relationships/revisionLog" Target="revisionLog161111.xml"/><Relationship Id="rId28" Type="http://schemas.openxmlformats.org/officeDocument/2006/relationships/revisionLog" Target="revisionLog17111.xml"/><Relationship Id="rId49" Type="http://schemas.openxmlformats.org/officeDocument/2006/relationships/revisionLog" Target="revisionLog11212.xml"/><Relationship Id="rId114" Type="http://schemas.openxmlformats.org/officeDocument/2006/relationships/revisionLog" Target="revisionLog1821.xml"/><Relationship Id="rId119" Type="http://schemas.openxmlformats.org/officeDocument/2006/relationships/revisionLog" Target="revisionLog1142111.xml"/><Relationship Id="rId44" Type="http://schemas.openxmlformats.org/officeDocument/2006/relationships/revisionLog" Target="revisionLog11011.xml"/><Relationship Id="rId60" Type="http://schemas.openxmlformats.org/officeDocument/2006/relationships/revisionLog" Target="revisionLog11412.xml"/><Relationship Id="rId65" Type="http://schemas.openxmlformats.org/officeDocument/2006/relationships/revisionLog" Target="revisionLog11512.xml"/><Relationship Id="rId81" Type="http://schemas.openxmlformats.org/officeDocument/2006/relationships/revisionLog" Target="revisionLog118211.xml"/><Relationship Id="rId86" Type="http://schemas.openxmlformats.org/officeDocument/2006/relationships/revisionLog" Target="revisionLog120111.xml"/><Relationship Id="rId130" Type="http://schemas.openxmlformats.org/officeDocument/2006/relationships/revisionLog" Target="revisionLog12411.xml"/><Relationship Id="rId135" Type="http://schemas.openxmlformats.org/officeDocument/2006/relationships/revisionLog" Target="revisionLog12511.xml"/><Relationship Id="rId151" Type="http://schemas.openxmlformats.org/officeDocument/2006/relationships/revisionLog" Target="revisionLog128.xml"/><Relationship Id="rId156" Type="http://schemas.openxmlformats.org/officeDocument/2006/relationships/revisionLog" Target="revisionLog129.xml"/><Relationship Id="rId177" Type="http://schemas.openxmlformats.org/officeDocument/2006/relationships/revisionLog" Target="revisionLog132.xml"/><Relationship Id="rId198" Type="http://schemas.openxmlformats.org/officeDocument/2006/relationships/revisionLog" Target="revisionLog130.xml"/><Relationship Id="rId172" Type="http://schemas.openxmlformats.org/officeDocument/2006/relationships/revisionLog" Target="revisionLog1321.xml"/><Relationship Id="rId193" Type="http://schemas.openxmlformats.org/officeDocument/2006/relationships/revisionLog" Target="revisionLog1421.xml"/><Relationship Id="rId202" Type="http://schemas.openxmlformats.org/officeDocument/2006/relationships/revisionLog" Target="revisionLog17.xml"/><Relationship Id="rId207" Type="http://schemas.openxmlformats.org/officeDocument/2006/relationships/revisionLog" Target="revisionLog110.xml"/><Relationship Id="rId13" Type="http://schemas.openxmlformats.org/officeDocument/2006/relationships/revisionLog" Target="revisionLog123111.xml"/><Relationship Id="rId18" Type="http://schemas.openxmlformats.org/officeDocument/2006/relationships/revisionLog" Target="revisionLog13211.xml"/><Relationship Id="rId39" Type="http://schemas.openxmlformats.org/officeDocument/2006/relationships/revisionLog" Target="revisionLog152111.xml"/><Relationship Id="rId109" Type="http://schemas.openxmlformats.org/officeDocument/2006/relationships/revisionLog" Target="revisionLog18211.xml"/><Relationship Id="rId34" Type="http://schemas.openxmlformats.org/officeDocument/2006/relationships/revisionLog" Target="revisionLog151211.xml"/><Relationship Id="rId50" Type="http://schemas.openxmlformats.org/officeDocument/2006/relationships/revisionLog" Target="revisionLog11131.xml"/><Relationship Id="rId55" Type="http://schemas.openxmlformats.org/officeDocument/2006/relationships/revisionLog" Target="revisionLog182111.xml"/><Relationship Id="rId76" Type="http://schemas.openxmlformats.org/officeDocument/2006/relationships/revisionLog" Target="revisionLog111311.xml"/><Relationship Id="rId97" Type="http://schemas.openxmlformats.org/officeDocument/2006/relationships/revisionLog" Target="revisionLog124111.xml"/><Relationship Id="rId104" Type="http://schemas.openxmlformats.org/officeDocument/2006/relationships/revisionLog" Target="revisionLog1241111.xml"/><Relationship Id="rId120" Type="http://schemas.openxmlformats.org/officeDocument/2006/relationships/revisionLog" Target="revisionLog125111.xml"/><Relationship Id="rId125" Type="http://schemas.openxmlformats.org/officeDocument/2006/relationships/revisionLog" Target="revisionLog11613.xml"/><Relationship Id="rId141" Type="http://schemas.openxmlformats.org/officeDocument/2006/relationships/revisionLog" Target="revisionLog1261.xml"/><Relationship Id="rId146" Type="http://schemas.openxmlformats.org/officeDocument/2006/relationships/revisionLog" Target="revisionLog1271.xml"/><Relationship Id="rId167" Type="http://schemas.openxmlformats.org/officeDocument/2006/relationships/revisionLog" Target="revisionLog1301.xml"/><Relationship Id="rId188" Type="http://schemas.openxmlformats.org/officeDocument/2006/relationships/revisionLog" Target="revisionLog1302.xml"/><Relationship Id="rId7" Type="http://schemas.openxmlformats.org/officeDocument/2006/relationships/revisionLog" Target="revisionLog1212.xml"/><Relationship Id="rId71" Type="http://schemas.openxmlformats.org/officeDocument/2006/relationships/revisionLog" Target="revisionLog11112.xml"/><Relationship Id="rId92" Type="http://schemas.openxmlformats.org/officeDocument/2006/relationships/revisionLog" Target="revisionLog11421111.xml"/><Relationship Id="rId162" Type="http://schemas.openxmlformats.org/officeDocument/2006/relationships/revisionLog" Target="revisionLog13011.xml"/><Relationship Id="rId183" Type="http://schemas.openxmlformats.org/officeDocument/2006/relationships/revisionLog" Target="revisionLog1272.xml"/><Relationship Id="rId2" Type="http://schemas.openxmlformats.org/officeDocument/2006/relationships/revisionLog" Target="revisionLog111112.xml"/><Relationship Id="rId29" Type="http://schemas.openxmlformats.org/officeDocument/2006/relationships/revisionLog" Target="revisionLog1611.xml"/><Relationship Id="rId24" Type="http://schemas.openxmlformats.org/officeDocument/2006/relationships/revisionLog" Target="revisionLog16111.xml"/><Relationship Id="rId40" Type="http://schemas.openxmlformats.org/officeDocument/2006/relationships/revisionLog" Target="revisionLog1911.xml"/><Relationship Id="rId45" Type="http://schemas.openxmlformats.org/officeDocument/2006/relationships/revisionLog" Target="revisionLog1101.xml"/><Relationship Id="rId66" Type="http://schemas.openxmlformats.org/officeDocument/2006/relationships/revisionLog" Target="revisionLog1131.xml"/><Relationship Id="rId87" Type="http://schemas.openxmlformats.org/officeDocument/2006/relationships/revisionLog" Target="revisionLog1162.xml"/><Relationship Id="rId110" Type="http://schemas.openxmlformats.org/officeDocument/2006/relationships/revisionLog" Target="revisionLog12611.xml"/><Relationship Id="rId115" Type="http://schemas.openxmlformats.org/officeDocument/2006/relationships/revisionLog" Target="revisionLog153.xml"/><Relationship Id="rId131" Type="http://schemas.openxmlformats.org/officeDocument/2006/relationships/revisionLog" Target="revisionLog12711.xml"/><Relationship Id="rId136" Type="http://schemas.openxmlformats.org/officeDocument/2006/relationships/revisionLog" Target="revisionLog1281.xml"/><Relationship Id="rId157" Type="http://schemas.openxmlformats.org/officeDocument/2006/relationships/revisionLog" Target="revisionLog130111.xml"/><Relationship Id="rId178" Type="http://schemas.openxmlformats.org/officeDocument/2006/relationships/revisionLog" Target="revisionLog1331.xml"/><Relationship Id="rId61" Type="http://schemas.openxmlformats.org/officeDocument/2006/relationships/revisionLog" Target="revisionLog1921.xml"/><Relationship Id="rId82" Type="http://schemas.openxmlformats.org/officeDocument/2006/relationships/revisionLog" Target="revisionLog116131.xml"/><Relationship Id="rId152" Type="http://schemas.openxmlformats.org/officeDocument/2006/relationships/revisionLog" Target="revisionLog1291.xml"/><Relationship Id="rId173" Type="http://schemas.openxmlformats.org/officeDocument/2006/relationships/revisionLog" Target="revisionLog13311.xml"/><Relationship Id="rId194" Type="http://schemas.openxmlformats.org/officeDocument/2006/relationships/revisionLog" Target="revisionLog133.xml"/><Relationship Id="rId199" Type="http://schemas.openxmlformats.org/officeDocument/2006/relationships/revisionLog" Target="revisionLog1210.xml"/><Relationship Id="rId203" Type="http://schemas.openxmlformats.org/officeDocument/2006/relationships/revisionLog" Target="revisionLog1102.xml"/><Relationship Id="rId208" Type="http://schemas.openxmlformats.org/officeDocument/2006/relationships/revisionLog" Target="revisionLog111.xml"/><Relationship Id="rId19" Type="http://schemas.openxmlformats.org/officeDocument/2006/relationships/revisionLog" Target="revisionLog1511111.xml"/><Relationship Id="rId14" Type="http://schemas.openxmlformats.org/officeDocument/2006/relationships/revisionLog" Target="revisionLog1411111.xml"/><Relationship Id="rId30" Type="http://schemas.openxmlformats.org/officeDocument/2006/relationships/revisionLog" Target="revisionLog18111111.xml"/><Relationship Id="rId35" Type="http://schemas.openxmlformats.org/officeDocument/2006/relationships/revisionLog" Target="revisionLog19111.xml"/><Relationship Id="rId56" Type="http://schemas.openxmlformats.org/officeDocument/2006/relationships/revisionLog" Target="revisionLog111211.xml"/><Relationship Id="rId77" Type="http://schemas.openxmlformats.org/officeDocument/2006/relationships/revisionLog" Target="revisionLog1171.xml"/><Relationship Id="rId100" Type="http://schemas.openxmlformats.org/officeDocument/2006/relationships/revisionLog" Target="revisionLog1312.xml"/><Relationship Id="rId105" Type="http://schemas.openxmlformats.org/officeDocument/2006/relationships/revisionLog" Target="revisionLog11111.xml"/><Relationship Id="rId126" Type="http://schemas.openxmlformats.org/officeDocument/2006/relationships/revisionLog" Target="revisionLog152.xml"/><Relationship Id="rId147" Type="http://schemas.openxmlformats.org/officeDocument/2006/relationships/revisionLog" Target="revisionLog12911.xml"/><Relationship Id="rId168" Type="http://schemas.openxmlformats.org/officeDocument/2006/relationships/revisionLog" Target="revisionLog133111.xml"/><Relationship Id="rId8" Type="http://schemas.openxmlformats.org/officeDocument/2006/relationships/revisionLog" Target="revisionLog11311.xml"/><Relationship Id="rId51" Type="http://schemas.openxmlformats.org/officeDocument/2006/relationships/revisionLog" Target="revisionLog114111.xml"/><Relationship Id="rId72" Type="http://schemas.openxmlformats.org/officeDocument/2006/relationships/revisionLog" Target="revisionLog11711.xml"/><Relationship Id="rId93" Type="http://schemas.openxmlformats.org/officeDocument/2006/relationships/revisionLog" Target="revisionLog1182.xml"/><Relationship Id="rId98" Type="http://schemas.openxmlformats.org/officeDocument/2006/relationships/revisionLog" Target="revisionLog13121.xml"/><Relationship Id="rId121" Type="http://schemas.openxmlformats.org/officeDocument/2006/relationships/revisionLog" Target="revisionLog1211.xml"/><Relationship Id="rId142" Type="http://schemas.openxmlformats.org/officeDocument/2006/relationships/revisionLog" Target="revisionLog11921.xml"/><Relationship Id="rId163" Type="http://schemas.openxmlformats.org/officeDocument/2006/relationships/revisionLog" Target="revisionLog12421.xml"/><Relationship Id="rId184" Type="http://schemas.openxmlformats.org/officeDocument/2006/relationships/revisionLog" Target="revisionLog13021.xml"/><Relationship Id="rId189" Type="http://schemas.openxmlformats.org/officeDocument/2006/relationships/revisionLog" Target="revisionLog1332.xml"/><Relationship Id="rId3" Type="http://schemas.openxmlformats.org/officeDocument/2006/relationships/revisionLog" Target="revisionLog1112111.xml"/><Relationship Id="rId25" Type="http://schemas.openxmlformats.org/officeDocument/2006/relationships/revisionLog" Target="revisionLog15111.xml"/><Relationship Id="rId46" Type="http://schemas.openxmlformats.org/officeDocument/2006/relationships/revisionLog" Target="revisionLog18113.xml"/><Relationship Id="rId67" Type="http://schemas.openxmlformats.org/officeDocument/2006/relationships/revisionLog" Target="revisionLog116111.xml"/><Relationship Id="rId116" Type="http://schemas.openxmlformats.org/officeDocument/2006/relationships/revisionLog" Target="revisionLog182.xml"/><Relationship Id="rId137" Type="http://schemas.openxmlformats.org/officeDocument/2006/relationships/revisionLog" Target="revisionLog11614.xml"/><Relationship Id="rId158" Type="http://schemas.openxmlformats.org/officeDocument/2006/relationships/revisionLog" Target="revisionLog1331111.xml"/><Relationship Id="rId20" Type="http://schemas.openxmlformats.org/officeDocument/2006/relationships/revisionLog" Target="revisionLog151111.xml"/><Relationship Id="rId41" Type="http://schemas.openxmlformats.org/officeDocument/2006/relationships/revisionLog" Target="revisionLog18112.xml"/><Relationship Id="rId62" Type="http://schemas.openxmlformats.org/officeDocument/2006/relationships/revisionLog" Target="revisionLog192.xml"/><Relationship Id="rId83" Type="http://schemas.openxmlformats.org/officeDocument/2006/relationships/revisionLog" Target="revisionLog11911.xml"/><Relationship Id="rId88" Type="http://schemas.openxmlformats.org/officeDocument/2006/relationships/revisionLog" Target="revisionLog11821.xml"/><Relationship Id="rId111" Type="http://schemas.openxmlformats.org/officeDocument/2006/relationships/revisionLog" Target="revisionLog1512.xml"/><Relationship Id="rId132" Type="http://schemas.openxmlformats.org/officeDocument/2006/relationships/revisionLog" Target="revisionLog11612.xml"/><Relationship Id="rId153" Type="http://schemas.openxmlformats.org/officeDocument/2006/relationships/revisionLog" Target="revisionLog124211.xml"/><Relationship Id="rId174" Type="http://schemas.openxmlformats.org/officeDocument/2006/relationships/revisionLog" Target="revisionLog134.xml"/><Relationship Id="rId179" Type="http://schemas.openxmlformats.org/officeDocument/2006/relationships/revisionLog" Target="revisionLog135.xml"/><Relationship Id="rId195" Type="http://schemas.openxmlformats.org/officeDocument/2006/relationships/revisionLog" Target="revisionLog136.xml"/><Relationship Id="rId209" Type="http://schemas.openxmlformats.org/officeDocument/2006/relationships/revisionLog" Target="revisionLog113.xml"/><Relationship Id="rId190" Type="http://schemas.openxmlformats.org/officeDocument/2006/relationships/revisionLog" Target="revisionLog1361.xml"/><Relationship Id="rId204" Type="http://schemas.openxmlformats.org/officeDocument/2006/relationships/revisionLog" Target="revisionLog1114.xml"/><Relationship Id="rId15" Type="http://schemas.openxmlformats.org/officeDocument/2006/relationships/revisionLog" Target="revisionLog141111.xml"/><Relationship Id="rId36" Type="http://schemas.openxmlformats.org/officeDocument/2006/relationships/revisionLog" Target="revisionLog181111.xml"/><Relationship Id="rId57" Type="http://schemas.openxmlformats.org/officeDocument/2006/relationships/revisionLog" Target="revisionLog11121.xml"/><Relationship Id="rId106" Type="http://schemas.openxmlformats.org/officeDocument/2006/relationships/revisionLog" Target="revisionLog12312.xml"/><Relationship Id="rId127" Type="http://schemas.openxmlformats.org/officeDocument/2006/relationships/revisionLog" Target="revisionLog116121.xml"/><Relationship Id="rId10" Type="http://schemas.openxmlformats.org/officeDocument/2006/relationships/revisionLog" Target="revisionLog13111.xml"/><Relationship Id="rId31" Type="http://schemas.openxmlformats.org/officeDocument/2006/relationships/revisionLog" Target="revisionLog1811111.xml"/><Relationship Id="rId52" Type="http://schemas.openxmlformats.org/officeDocument/2006/relationships/revisionLog" Target="revisionLog11312.xml"/><Relationship Id="rId73" Type="http://schemas.openxmlformats.org/officeDocument/2006/relationships/revisionLog" Target="revisionLog1161211.xml"/><Relationship Id="rId78" Type="http://schemas.openxmlformats.org/officeDocument/2006/relationships/revisionLog" Target="revisionLog11721.xml"/><Relationship Id="rId94" Type="http://schemas.openxmlformats.org/officeDocument/2006/relationships/revisionLog" Target="revisionLog122111.xml"/><Relationship Id="rId99" Type="http://schemas.openxmlformats.org/officeDocument/2006/relationships/revisionLog" Target="revisionLog15121.xml"/><Relationship Id="rId101" Type="http://schemas.openxmlformats.org/officeDocument/2006/relationships/revisionLog" Target="revisionLog12311.xml"/><Relationship Id="rId122" Type="http://schemas.openxmlformats.org/officeDocument/2006/relationships/revisionLog" Target="revisionLog15211.xml"/><Relationship Id="rId143" Type="http://schemas.openxmlformats.org/officeDocument/2006/relationships/revisionLog" Target="revisionLog1262.xml"/><Relationship Id="rId148" Type="http://schemas.openxmlformats.org/officeDocument/2006/relationships/revisionLog" Target="revisionLog12721.xml"/><Relationship Id="rId164" Type="http://schemas.openxmlformats.org/officeDocument/2006/relationships/revisionLog" Target="revisionLog1242.xml"/><Relationship Id="rId169" Type="http://schemas.openxmlformats.org/officeDocument/2006/relationships/revisionLog" Target="revisionLog130211.xml"/><Relationship Id="rId185" Type="http://schemas.openxmlformats.org/officeDocument/2006/relationships/revisionLog" Target="revisionLog13611.xml"/><Relationship Id="rId4" Type="http://schemas.openxmlformats.org/officeDocument/2006/relationships/revisionLog" Target="revisionLog121111.xml"/><Relationship Id="rId9" Type="http://schemas.openxmlformats.org/officeDocument/2006/relationships/revisionLog" Target="revisionLog131111.xml"/><Relationship Id="rId180" Type="http://schemas.openxmlformats.org/officeDocument/2006/relationships/revisionLog" Target="revisionLog13321.xml"/><Relationship Id="rId210" Type="http://schemas.openxmlformats.org/officeDocument/2006/relationships/revisionLog" Target="revisionLog114.xml"/><Relationship Id="rId26" Type="http://schemas.openxmlformats.org/officeDocument/2006/relationships/revisionLog" Target="revisionLog14211.xml"/><Relationship Id="rId47" Type="http://schemas.openxmlformats.org/officeDocument/2006/relationships/revisionLog" Target="revisionLog172.xml"/><Relationship Id="rId68" Type="http://schemas.openxmlformats.org/officeDocument/2006/relationships/revisionLog" Target="revisionLog11021.xml"/><Relationship Id="rId89" Type="http://schemas.openxmlformats.org/officeDocument/2006/relationships/revisionLog" Target="revisionLog1132.xml"/><Relationship Id="rId112" Type="http://schemas.openxmlformats.org/officeDocument/2006/relationships/revisionLog" Target="revisionLog11141.xml"/><Relationship Id="rId133" Type="http://schemas.openxmlformats.org/officeDocument/2006/relationships/revisionLog" Target="revisionLog12101.xml"/><Relationship Id="rId154" Type="http://schemas.openxmlformats.org/officeDocument/2006/relationships/revisionLog" Target="revisionLog154.xml"/><Relationship Id="rId175" Type="http://schemas.openxmlformats.org/officeDocument/2006/relationships/revisionLog" Target="revisionLog1143.xml"/><Relationship Id="rId196" Type="http://schemas.openxmlformats.org/officeDocument/2006/relationships/revisionLog" Target="revisionLog143.xml"/><Relationship Id="rId200" Type="http://schemas.openxmlformats.org/officeDocument/2006/relationships/revisionLog" Target="revisionLog1213.xml"/><Relationship Id="rId16" Type="http://schemas.openxmlformats.org/officeDocument/2006/relationships/revisionLog" Target="revisionLog14111.xml"/></Relationships>
</file>

<file path=xl/revisions/revisionHeaders.xml><?xml version="1.0" encoding="utf-8"?>
<headers xmlns="http://schemas.openxmlformats.org/spreadsheetml/2006/main" xmlns:r="http://schemas.openxmlformats.org/officeDocument/2006/relationships" guid="{81B785C4-4F3D-4D20-8B20-E224A3309DBF}" diskRevisions="1" revisionId="138" version="212">
  <header guid="{E59F50D5-18E3-4FB6-9C36-E87943DD962E}" dateTime="2017-10-04T14:16:06" maxSheetId="2" userName="02-2215" r:id="rId1">
    <sheetIdMap count="1">
      <sheetId val="1"/>
    </sheetIdMap>
  </header>
  <header guid="{A8251AB5-3A46-4C54-BF10-379F1FF4B5B6}" dateTime="2017-10-04T14:17:26" maxSheetId="2" userName="02-2210" r:id="rId2" minRId="1">
    <sheetIdMap count="1">
      <sheetId val="1"/>
    </sheetIdMap>
  </header>
  <header guid="{0383D740-0998-4848-BA60-AF13FCA43E85}" dateTime="2017-10-04T14:18:49" maxSheetId="2" userName="02-2215" r:id="rId3">
    <sheetIdMap count="1">
      <sheetId val="1"/>
    </sheetIdMap>
  </header>
  <header guid="{3160385D-5E91-4ABC-AB58-DCF452FBAE73}" dateTime="2017-10-04T14:18:58" maxSheetId="2" userName="02-2210" r:id="rId4" minRId="3">
    <sheetIdMap count="1">
      <sheetId val="1"/>
    </sheetIdMap>
  </header>
  <header guid="{9D9E536B-990F-492F-97CC-60088C5FD2FA}" dateTime="2017-10-04T14:19:34" maxSheetId="2" userName="02-2215" r:id="rId5">
    <sheetIdMap count="1">
      <sheetId val="1"/>
    </sheetIdMap>
  </header>
  <header guid="{9D74F699-0FAF-4976-9E44-24614DEA810B}" dateTime="2017-10-04T14:19:35" maxSheetId="2" userName="02-2210" r:id="rId6" minRId="5">
    <sheetIdMap count="1">
      <sheetId val="1"/>
    </sheetIdMap>
  </header>
  <header guid="{3C826481-E491-4516-9771-0F5F4C24FAD5}" dateTime="2017-10-04T14:22:17" maxSheetId="2" userName="02-2210" r:id="rId7" minRId="7">
    <sheetIdMap count="1">
      <sheetId val="1"/>
    </sheetIdMap>
  </header>
  <header guid="{C19DA288-71CF-42A9-830A-97CE2608B52F}" dateTime="2017-10-04T14:23:38" maxSheetId="2" userName="02-2210" r:id="rId8" minRId="9">
    <sheetIdMap count="1">
      <sheetId val="1"/>
    </sheetIdMap>
  </header>
  <header guid="{FD891ECB-9819-462E-805C-3F65E849926A}" dateTime="2017-10-04T14:24:06" maxSheetId="2" userName="02-2215" r:id="rId9">
    <sheetIdMap count="1">
      <sheetId val="1"/>
    </sheetIdMap>
  </header>
  <header guid="{92777494-8F52-4DC1-9CC2-3F8EC7CC9548}" dateTime="2017-10-04T14:24:09" maxSheetId="2" userName="02-2210" r:id="rId10" minRId="11">
    <sheetIdMap count="1">
      <sheetId val="1"/>
    </sheetIdMap>
  </header>
  <header guid="{49601EA1-39AF-4559-AEAB-B157C00D277F}" dateTime="2017-10-04T14:24:15" maxSheetId="2" userName="02-2215" r:id="rId11">
    <sheetIdMap count="1">
      <sheetId val="1"/>
    </sheetIdMap>
  </header>
  <header guid="{8E57F776-FB81-409A-83A2-ECD992F96A73}" dateTime="2017-10-04T14:25:58" maxSheetId="2" userName="02-2215" r:id="rId12">
    <sheetIdMap count="1">
      <sheetId val="1"/>
    </sheetIdMap>
  </header>
  <header guid="{23EC5A11-B828-4E8F-86DB-46B8BCED0BE2}" dateTime="2017-10-04T14:28:37" maxSheetId="2" userName="02-2210" r:id="rId13" minRId="13" maxRId="14">
    <sheetIdMap count="1">
      <sheetId val="1"/>
    </sheetIdMap>
  </header>
  <header guid="{CC7CC9CC-65F1-4366-863C-DB509BC0C383}" dateTime="2017-10-04T14:31:43" maxSheetId="2" userName="02-2215" r:id="rId14" minRId="16">
    <sheetIdMap count="1">
      <sheetId val="1"/>
    </sheetIdMap>
  </header>
  <header guid="{89CFD944-CB30-42CA-BE5C-754D44F431C0}" dateTime="2017-10-04T14:32:03" maxSheetId="2" userName="02-2215" r:id="rId15">
    <sheetIdMap count="1">
      <sheetId val="1"/>
    </sheetIdMap>
  </header>
  <header guid="{4A560F45-EB91-4F12-B4CC-97713C2E1FF6}" dateTime="2017-10-04T14:34:23" maxSheetId="2" userName="02-2215" r:id="rId16">
    <sheetIdMap count="1">
      <sheetId val="1"/>
    </sheetIdMap>
  </header>
  <header guid="{B806238C-881A-4C6A-9818-F428A5C13EDC}" dateTime="2017-10-04T14:34:29" maxSheetId="2" userName="02-2215" r:id="rId17">
    <sheetIdMap count="1">
      <sheetId val="1"/>
    </sheetIdMap>
  </header>
  <header guid="{D3FA0FFD-BAC3-4325-9B56-6F25D68A774A}" dateTime="2017-10-04T14:37:43" maxSheetId="2" userName="02-2212" r:id="rId18" minRId="17">
    <sheetIdMap count="1">
      <sheetId val="1"/>
    </sheetIdMap>
  </header>
  <header guid="{F59D19A6-D2B3-485D-954A-16E1A1704A8D}" dateTime="2017-10-04T14:37:46" maxSheetId="2" userName="02-2215" r:id="rId19">
    <sheetIdMap count="1">
      <sheetId val="1"/>
    </sheetIdMap>
  </header>
  <header guid="{FCF0A7A8-95FA-4CD1-A2AD-65F5C2F2CEA5}" dateTime="2017-10-04T14:40:18" maxSheetId="2" userName="02-2215" r:id="rId20" minRId="18">
    <sheetIdMap count="1">
      <sheetId val="1"/>
    </sheetIdMap>
  </header>
  <header guid="{04A9C947-73BC-4F76-9F9A-EBFC7CB7B5AF}" dateTime="2017-10-04T14:40:26" maxSheetId="2" userName="02-2215" r:id="rId21">
    <sheetIdMap count="1">
      <sheetId val="1"/>
    </sheetIdMap>
  </header>
  <header guid="{4541180E-A4F7-4536-AE40-C39E874D6908}" dateTime="2017-10-04T14:57:01" maxSheetId="2" userName="02-2215" r:id="rId22" minRId="19" maxRId="21">
    <sheetIdMap count="1">
      <sheetId val="1"/>
    </sheetIdMap>
  </header>
  <header guid="{95A38C03-866A-457A-B6BD-23E5835053FB}" dateTime="2017-10-04T15:00:47" maxSheetId="2" userName="02-2215" r:id="rId23" minRId="22" maxRId="24">
    <sheetIdMap count="1">
      <sheetId val="1"/>
    </sheetIdMap>
  </header>
  <header guid="{2EC01CEC-7B98-46AC-B18F-03DEEA8122B9}" dateTime="2017-10-04T15:01:17" maxSheetId="2" userName="02-2215" r:id="rId24" minRId="25">
    <sheetIdMap count="1">
      <sheetId val="1"/>
    </sheetIdMap>
  </header>
  <header guid="{6A3FD8A2-BC11-422F-BE47-2A57276245C1}" dateTime="2017-10-04T15:01:23" maxSheetId="2" userName="02-2215" r:id="rId25">
    <sheetIdMap count="1">
      <sheetId val="1"/>
    </sheetIdMap>
  </header>
  <header guid="{A23914AC-B126-4447-B6EE-07C439B69748}" dateTime="2017-10-04T15:01:59" maxSheetId="2" userName="02-2215" r:id="rId26">
    <sheetIdMap count="1">
      <sheetId val="1"/>
    </sheetIdMap>
  </header>
  <header guid="{ED7D6E0A-A7E7-4EAF-9D03-922EA68488A9}" dateTime="2017-10-04T15:02:59" maxSheetId="2" userName="02-2215" r:id="rId27">
    <sheetIdMap count="1">
      <sheetId val="1"/>
    </sheetIdMap>
  </header>
  <header guid="{05E06440-63DC-44EF-BBE5-E4F4C7A0A8AA}" dateTime="2017-10-04T15:03:32" maxSheetId="2" userName="02-2215" r:id="rId28" minRId="26" maxRId="27">
    <sheetIdMap count="1">
      <sheetId val="1"/>
    </sheetIdMap>
  </header>
  <header guid="{CBB5A2F2-A5C3-422B-9932-7C0B7C9B3BB9}" dateTime="2017-10-04T15:03:34" maxSheetId="2" userName="02-2215" r:id="rId29">
    <sheetIdMap count="1">
      <sheetId val="1"/>
    </sheetIdMap>
  </header>
  <header guid="{7032CA48-0205-4C74-85CF-04140B524B92}" dateTime="2017-10-04T15:10:57" maxSheetId="2" userName="02-2215" r:id="rId30" minRId="28" maxRId="29">
    <sheetIdMap count="1">
      <sheetId val="1"/>
    </sheetIdMap>
  </header>
  <header guid="{B513E294-B573-484D-9061-4C7B180861B1}" dateTime="2017-10-04T15:21:38" maxSheetId="2" userName="02-2215" r:id="rId31">
    <sheetIdMap count="1">
      <sheetId val="1"/>
    </sheetIdMap>
  </header>
  <header guid="{320C4888-1F05-4C4E-9CCA-5BCEEC31CAD4}" dateTime="2017-10-04T15:23:53" maxSheetId="2" userName="02-2215" r:id="rId32">
    <sheetIdMap count="1">
      <sheetId val="1"/>
    </sheetIdMap>
  </header>
  <header guid="{BEDB0DB4-10CA-41D2-B807-BE4A4ACF6E8F}" dateTime="2017-10-04T15:43:15" maxSheetId="2" userName="02-2215" r:id="rId33">
    <sheetIdMap count="1">
      <sheetId val="1"/>
    </sheetIdMap>
  </header>
  <header guid="{162D0FEE-D573-4740-A1E6-514747A540E4}" dateTime="2017-10-04T15:45:33" maxSheetId="2" userName="02-2215" r:id="rId34">
    <sheetIdMap count="1">
      <sheetId val="1"/>
    </sheetIdMap>
  </header>
  <header guid="{9D5AA04A-021F-4123-A9B3-753DF1724FCF}" dateTime="2017-10-04T15:45:35" maxSheetId="2" userName="02-2215" r:id="rId35">
    <sheetIdMap count="1">
      <sheetId val="1"/>
    </sheetIdMap>
  </header>
  <header guid="{13714B4B-00B6-499D-9BE4-1E2C9906C2AB}" dateTime="2017-10-04T15:45:37" maxSheetId="2" userName="02-2215" r:id="rId36">
    <sheetIdMap count="1">
      <sheetId val="1"/>
    </sheetIdMap>
  </header>
  <header guid="{9C683503-2565-40DF-95AD-DCFC63EFE1AA}" dateTime="2017-10-04T15:46:18" maxSheetId="2" userName="02-2215" r:id="rId37">
    <sheetIdMap count="1">
      <sheetId val="1"/>
    </sheetIdMap>
  </header>
  <header guid="{A2814545-F71B-4CB5-A4F6-876EC4E694B7}" dateTime="2017-10-04T15:47:34" maxSheetId="2" userName="02-2215" r:id="rId38" minRId="30">
    <sheetIdMap count="1">
      <sheetId val="1"/>
    </sheetIdMap>
  </header>
  <header guid="{F870C6B2-D1F4-419D-85E2-B34E259EB056}" dateTime="2017-10-04T15:49:00" maxSheetId="2" userName="02-2215" r:id="rId39">
    <sheetIdMap count="1">
      <sheetId val="1"/>
    </sheetIdMap>
  </header>
  <header guid="{7B0C7FE1-5B2E-440A-A09B-F1D3D1EF0E34}" dateTime="2017-10-04T15:49:01" maxSheetId="2" userName="02-2215" r:id="rId40">
    <sheetIdMap count="1">
      <sheetId val="1"/>
    </sheetIdMap>
  </header>
  <header guid="{3188EDAE-0A06-408E-855A-0F88C6D83210}" dateTime="2017-10-04T15:51:43" maxSheetId="2" userName="02-2215" r:id="rId41" minRId="31">
    <sheetIdMap count="1">
      <sheetId val="1"/>
    </sheetIdMap>
  </header>
  <header guid="{04E4D851-62A6-4DCF-9700-5FD6641DCF3E}" dateTime="2017-10-04T15:51:48" maxSheetId="2" userName="02-2215" r:id="rId42">
    <sheetIdMap count="1">
      <sheetId val="1"/>
    </sheetIdMap>
  </header>
  <header guid="{546972A1-18DC-4CCF-ADAD-27AA423B8157}" dateTime="2017-10-04T15:51:51" maxSheetId="2" userName="02-2215" r:id="rId43">
    <sheetIdMap count="1">
      <sheetId val="1"/>
    </sheetIdMap>
  </header>
  <header guid="{9369D009-774A-486B-9CE5-6FBA2AA0F63F}" dateTime="2017-10-04T15:58:40" maxSheetId="2" userName="02-2215" r:id="rId44" minRId="32">
    <sheetIdMap count="1">
      <sheetId val="1"/>
    </sheetIdMap>
  </header>
  <header guid="{800835E4-ECA3-458E-86EE-E6FE87873894}" dateTime="2017-10-04T16:02:57" maxSheetId="2" userName="02-2215" r:id="rId45">
    <sheetIdMap count="1">
      <sheetId val="1"/>
    </sheetIdMap>
  </header>
  <header guid="{2B9E7A64-EAC9-46E6-9020-1955EED83176}" dateTime="2017-10-04T16:04:02" maxSheetId="2" userName="02-2215" r:id="rId46">
    <sheetIdMap count="1">
      <sheetId val="1"/>
    </sheetIdMap>
  </header>
  <header guid="{7829041A-B071-4917-88BB-F100BA907C4C}" dateTime="2017-10-04T16:08:14" maxSheetId="2" userName="02-2215" r:id="rId47">
    <sheetIdMap count="1">
      <sheetId val="1"/>
    </sheetIdMap>
  </header>
  <header guid="{43ACA118-8933-43A3-8A15-4D3FDDD074F3}" dateTime="2017-10-04T16:09:06" maxSheetId="2" userName="02-2215" r:id="rId48" minRId="33" maxRId="34">
    <sheetIdMap count="1">
      <sheetId val="1"/>
    </sheetIdMap>
  </header>
  <header guid="{560B807C-3921-4479-BC20-B62E33F467B5}" dateTime="2017-10-04T16:11:05" maxSheetId="2" userName="02-2215" r:id="rId49">
    <sheetIdMap count="1">
      <sheetId val="1"/>
    </sheetIdMap>
  </header>
  <header guid="{875DCFBC-3B87-43DE-8B2B-5B65F2302FD0}" dateTime="2017-10-04T16:12:19" maxSheetId="2" userName="02-2215" r:id="rId50">
    <sheetIdMap count="1">
      <sheetId val="1"/>
    </sheetIdMap>
  </header>
  <header guid="{894D9555-C659-488B-9100-946404D35094}" dateTime="2017-10-04T16:12:55" maxSheetId="2" userName="02-2215" r:id="rId51" minRId="35">
    <sheetIdMap count="1">
      <sheetId val="1"/>
    </sheetIdMap>
  </header>
  <header guid="{6E1D1B4E-0CD0-4D8B-8539-185D036F6BA8}" dateTime="2017-10-04T16:14:27" maxSheetId="2" userName="02-2215" r:id="rId52">
    <sheetIdMap count="1">
      <sheetId val="1"/>
    </sheetIdMap>
  </header>
  <header guid="{BE415730-14FF-4087-9491-EAE784406FA9}" dateTime="2017-10-04T16:14:48" maxSheetId="2" userName="02-2215" r:id="rId53">
    <sheetIdMap count="1">
      <sheetId val="1"/>
    </sheetIdMap>
  </header>
  <header guid="{A0EAB3CE-20C7-4B03-A4C0-A4CD318F66C8}" dateTime="2017-10-04T16:14:54" maxSheetId="2" userName="02-2215" r:id="rId54">
    <sheetIdMap count="1">
      <sheetId val="1"/>
    </sheetIdMap>
  </header>
  <header guid="{53EED481-2A2E-49D8-A824-977A843C016C}" dateTime="2017-10-04T16:15:41" maxSheetId="2" userName="02-2215" r:id="rId55">
    <sheetIdMap count="1">
      <sheetId val="1"/>
    </sheetIdMap>
  </header>
  <header guid="{31DF1918-5B1B-4455-9D8F-936E6D22A8EE}" dateTime="2017-10-04T16:18:02" maxSheetId="2" userName="02-2215" r:id="rId56" minRId="36">
    <sheetIdMap count="1">
      <sheetId val="1"/>
    </sheetIdMap>
  </header>
  <header guid="{11D416A0-16F2-4D39-B892-D7654A5CFF8C}" dateTime="2017-10-04T16:18:07" maxSheetId="2" userName="02-2215" r:id="rId57">
    <sheetIdMap count="1">
      <sheetId val="1"/>
    </sheetIdMap>
  </header>
  <header guid="{722976D2-B409-406B-BC1D-FC1838135D81}" dateTime="2017-10-04T16:20:18" maxSheetId="2" userName="02-2215" r:id="rId58">
    <sheetIdMap count="1">
      <sheetId val="1"/>
    </sheetIdMap>
  </header>
  <header guid="{6C217C0D-494D-4A6B-865E-12BAE0D7A8BD}" dateTime="2017-10-04T16:20:20" maxSheetId="2" userName="02-2215" r:id="rId59">
    <sheetIdMap count="1">
      <sheetId val="1"/>
    </sheetIdMap>
  </header>
  <header guid="{A714A693-3F05-4E42-ADD7-3F5169C4DFE6}" dateTime="2017-10-04T16:20:51" maxSheetId="2" userName="02-2215" r:id="rId60" minRId="37">
    <sheetIdMap count="1">
      <sheetId val="1"/>
    </sheetIdMap>
  </header>
  <header guid="{294F7C61-CB03-45C0-8FCA-56D09B29AF3B}" dateTime="2017-10-04T16:23:59" maxSheetId="2" userName="02-2215" r:id="rId61" minRId="38">
    <sheetIdMap count="1">
      <sheetId val="1"/>
    </sheetIdMap>
  </header>
  <header guid="{30DDC806-EF38-446A-917D-8F2477F518E0}" dateTime="2017-10-04T16:24:20" maxSheetId="2" userName="02-2215" r:id="rId62">
    <sheetIdMap count="1">
      <sheetId val="1"/>
    </sheetIdMap>
  </header>
  <header guid="{9C954100-07CD-4C5C-80C0-2FCA4D76746D}" dateTime="2017-10-04T16:25:20" maxSheetId="2" userName="02-2215" r:id="rId63">
    <sheetIdMap count="1">
      <sheetId val="1"/>
    </sheetIdMap>
  </header>
  <header guid="{0961FDBF-12BD-4696-9D07-738ADF9B624B}" dateTime="2017-10-04T16:26:00" maxSheetId="2" userName="02-2215" r:id="rId64">
    <sheetIdMap count="1">
      <sheetId val="1"/>
    </sheetIdMap>
  </header>
  <header guid="{05C84D30-EE7B-416E-9533-DF5699744500}" dateTime="2017-10-04T16:26:10" maxSheetId="2" userName="02-2215" r:id="rId65">
    <sheetIdMap count="1">
      <sheetId val="1"/>
    </sheetIdMap>
  </header>
  <header guid="{E18B2A82-B5AB-4C26-8CA7-EDD3219C54BA}" dateTime="2017-10-04T16:26:21" maxSheetId="2" userName="02-2215" r:id="rId66">
    <sheetIdMap count="1">
      <sheetId val="1"/>
    </sheetIdMap>
  </header>
  <header guid="{D441F992-1880-4D1A-AA20-DC6289F0B615}" dateTime="2017-10-04T16:35:00" maxSheetId="2" userName="02-2223" r:id="rId67" minRId="39">
    <sheetIdMap count="1">
      <sheetId val="1"/>
    </sheetIdMap>
  </header>
  <header guid="{1FC329D5-6DC6-4C87-9B65-1CD16AC20501}" dateTime="2017-10-04T16:37:52" maxSheetId="2" userName="02-2215" r:id="rId68" minRId="42">
    <sheetIdMap count="1">
      <sheetId val="1"/>
    </sheetIdMap>
  </header>
  <header guid="{09D05E8F-5FAE-47E0-911A-18FB574365CA}" dateTime="2017-10-04T16:38:28" maxSheetId="2" userName="02-2223" r:id="rId69" minRId="43" maxRId="48">
    <sheetIdMap count="1">
      <sheetId val="1"/>
    </sheetIdMap>
  </header>
  <header guid="{016A1655-1A53-400F-B06B-AA0A5ACCE296}" dateTime="2017-10-04T16:39:42" maxSheetId="2" userName="02-2223" r:id="rId70" minRId="51" maxRId="53">
    <sheetIdMap count="1">
      <sheetId val="1"/>
    </sheetIdMap>
  </header>
  <header guid="{9B3AF4FC-05F5-41F8-8810-2A6170F52999}" dateTime="2017-10-04T16:44:29" maxSheetId="2" userName="02-2215" r:id="rId71" minRId="56">
    <sheetIdMap count="1">
      <sheetId val="1"/>
    </sheetIdMap>
  </header>
  <header guid="{F7480A6E-3AE1-445E-86B2-F41846A5295A}" dateTime="2017-10-04T16:44:40" maxSheetId="2" userName="02-2215" r:id="rId72">
    <sheetIdMap count="1">
      <sheetId val="1"/>
    </sheetIdMap>
  </header>
  <header guid="{4B10D484-34CC-406E-9982-653F6958E801}" dateTime="2017-10-04T16:45:32" maxSheetId="2" userName="02-2215" r:id="rId73">
    <sheetIdMap count="1">
      <sheetId val="1"/>
    </sheetIdMap>
  </header>
  <header guid="{31DA145A-0207-4C30-9142-1BE9F24D59E3}" dateTime="2017-10-04T16:46:03" maxSheetId="2" userName="02-2215" r:id="rId74">
    <sheetIdMap count="1">
      <sheetId val="1"/>
    </sheetIdMap>
  </header>
  <header guid="{7E13FAC0-7708-4916-AF88-D24D918FB75C}" dateTime="2017-10-04T16:46:08" maxSheetId="2" userName="02-2215" r:id="rId75">
    <sheetIdMap count="1">
      <sheetId val="1"/>
    </sheetIdMap>
  </header>
  <header guid="{9DCDC426-BA22-42D8-B041-1E69F60C9D84}" dateTime="2017-10-04T16:46:15" maxSheetId="2" userName="02-2215" r:id="rId76">
    <sheetIdMap count="1">
      <sheetId val="1"/>
    </sheetIdMap>
  </header>
  <header guid="{6E3F5A57-4468-418A-8A1F-D270D7124220}" dateTime="2017-10-04T16:46:18" maxSheetId="2" userName="02-2215" r:id="rId77">
    <sheetIdMap count="1">
      <sheetId val="1"/>
    </sheetIdMap>
  </header>
  <header guid="{0C903180-2DD4-41A3-9A48-8027F7096F15}" dateTime="2017-10-04T16:46:32" maxSheetId="2" userName="02-2215" r:id="rId78">
    <sheetIdMap count="1">
      <sheetId val="1"/>
    </sheetIdMap>
  </header>
  <header guid="{53ACBF20-66B7-44DB-BF57-6D4DBEF422D9}" dateTime="2017-10-04T16:46:44" maxSheetId="2" userName="02-2215" r:id="rId79">
    <sheetIdMap count="1">
      <sheetId val="1"/>
    </sheetIdMap>
  </header>
  <header guid="{767AD49F-E81E-4BDB-A83B-B6FCAB880A24}" dateTime="2017-10-04T16:46:48" maxSheetId="2" userName="02-2215" r:id="rId80">
    <sheetIdMap count="1">
      <sheetId val="1"/>
    </sheetIdMap>
  </header>
  <header guid="{DF4561DC-9866-44E2-BB1E-052BAB9CC557}" dateTime="2017-10-04T16:46:52" maxSheetId="2" userName="02-2215" r:id="rId81">
    <sheetIdMap count="1">
      <sheetId val="1"/>
    </sheetIdMap>
  </header>
  <header guid="{2BE816E8-CB85-4840-BD4B-DD43A6153043}" dateTime="2017-10-04T16:47:20" maxSheetId="2" userName="02-2215" r:id="rId82">
    <sheetIdMap count="1">
      <sheetId val="1"/>
    </sheetIdMap>
  </header>
  <header guid="{34609167-AEFC-4820-B575-58220F0850D0}" dateTime="2017-10-04T16:47:28" maxSheetId="2" userName="02-2215" r:id="rId83">
    <sheetIdMap count="1">
      <sheetId val="1"/>
    </sheetIdMap>
  </header>
  <header guid="{C942F211-63CA-464D-B549-4F7C7C59A50B}" dateTime="2017-10-04T16:47:51" maxSheetId="2" userName="02-2215" r:id="rId84">
    <sheetIdMap count="1">
      <sheetId val="1"/>
    </sheetIdMap>
  </header>
  <header guid="{2C8596DE-77EF-44F7-8785-AABEFF8970C5}" dateTime="2017-10-04T16:50:18" maxSheetId="2" userName="02-2215" r:id="rId85">
    <sheetIdMap count="1">
      <sheetId val="1"/>
    </sheetIdMap>
  </header>
  <header guid="{C3A33456-EC93-4559-B98C-690CDD251604}" dateTime="2017-10-04T17:03:11" maxSheetId="2" userName="02-2223" r:id="rId86" minRId="57" maxRId="58">
    <sheetIdMap count="1">
      <sheetId val="1"/>
    </sheetIdMap>
  </header>
  <header guid="{17F4F93C-A6F4-41C2-AD7E-F1454F353509}" dateTime="2017-10-04T17:04:20" maxSheetId="2" userName="02-2215" r:id="rId87">
    <sheetIdMap count="1">
      <sheetId val="1"/>
    </sheetIdMap>
  </header>
  <header guid="{75EDFED8-E3B1-487B-974F-D44D73BC2EBC}" dateTime="2017-10-04T17:04:23" maxSheetId="2" userName="02-2215" r:id="rId88">
    <sheetIdMap count="1">
      <sheetId val="1"/>
    </sheetIdMap>
  </header>
  <header guid="{F1514E0A-E9B3-4274-98D4-BFAB8AAF29D1}" dateTime="2017-10-04T17:04:59" maxSheetId="2" userName="02-2215" r:id="rId89">
    <sheetIdMap count="1">
      <sheetId val="1"/>
    </sheetIdMap>
  </header>
  <header guid="{36A62777-3F7D-4643-9A9A-D0FF320EE89C}" dateTime="2017-10-04T17:05:33" maxSheetId="2" userName="02-2215" r:id="rId90">
    <sheetIdMap count="1">
      <sheetId val="1"/>
    </sheetIdMap>
  </header>
  <header guid="{E3976C25-48CF-4EAB-ADC6-8BDF920173BE}" dateTime="2017-10-04T17:05:56" maxSheetId="2" userName="02-2223" r:id="rId91" minRId="61" maxRId="63">
    <sheetIdMap count="1">
      <sheetId val="1"/>
    </sheetIdMap>
  </header>
  <header guid="{387A66D6-16C9-4A44-9A57-689E760DF17D}" dateTime="2017-10-04T17:06:17" maxSheetId="2" userName="02-2223" r:id="rId92">
    <sheetIdMap count="1">
      <sheetId val="1"/>
    </sheetIdMap>
  </header>
  <header guid="{5F464102-5A19-40E6-A3EC-F11A054E38B6}" dateTime="2017-10-04T17:13:09" maxSheetId="2" userName="02-2215" r:id="rId93">
    <sheetIdMap count="1">
      <sheetId val="1"/>
    </sheetIdMap>
  </header>
  <header guid="{7E5EF0ED-80C5-4FD6-8432-395CE6CC5928}" dateTime="2017-10-04T17:13:14" maxSheetId="2" userName="02-2215" r:id="rId94">
    <sheetIdMap count="1">
      <sheetId val="1"/>
    </sheetIdMap>
  </header>
  <header guid="{B0DFE2AA-A44E-45C0-93BF-9865A7112C67}" dateTime="2017-10-04T17:15:01" maxSheetId="2" userName="02-2215" r:id="rId95">
    <sheetIdMap count="1">
      <sheetId val="1"/>
    </sheetIdMap>
  </header>
  <header guid="{3EB3E3D6-270B-490F-B95F-378235DCBA1B}" dateTime="2017-10-04T17:15:06" maxSheetId="2" userName="02-2215" r:id="rId96">
    <sheetIdMap count="1">
      <sheetId val="1"/>
    </sheetIdMap>
  </header>
  <header guid="{07E050CE-FD74-4D4F-A527-082B452A65AC}" dateTime="2017-10-04T17:16:01" maxSheetId="2" userName="02-2223" r:id="rId97">
    <sheetIdMap count="1">
      <sheetId val="1"/>
    </sheetIdMap>
  </header>
  <header guid="{6E47BD26-AE09-47D1-941A-2B2B4322FA4C}" dateTime="2017-10-04T17:17:06" maxSheetId="2" userName="02-2215" r:id="rId98">
    <sheetIdMap count="1">
      <sheetId val="1"/>
    </sheetIdMap>
  </header>
  <header guid="{645A8775-F743-49DE-9AD8-0338B236CEC0}" dateTime="2017-10-05T08:20:32" maxSheetId="2" userName="02-2223" r:id="rId99" minRId="70" maxRId="71">
    <sheetIdMap count="1">
      <sheetId val="1"/>
    </sheetIdMap>
  </header>
  <header guid="{BF574084-4720-4823-92B7-DF0E982814C0}" dateTime="2017-10-05T08:20:38" maxSheetId="2" userName="02-2223" r:id="rId100">
    <sheetIdMap count="1">
      <sheetId val="1"/>
    </sheetIdMap>
  </header>
  <header guid="{2CE879BC-1286-4574-B830-CE4125671FF5}" dateTime="2017-10-05T08:36:40" maxSheetId="2" userName="02-2222" r:id="rId101">
    <sheetIdMap count="1">
      <sheetId val="1"/>
    </sheetIdMap>
  </header>
  <header guid="{E93C2D88-5A9A-4FA7-9847-E50481D62CBD}" dateTime="2017-10-05T08:41:08" maxSheetId="2" userName="02-2215" r:id="rId102" minRId="76" maxRId="78">
    <sheetIdMap count="1">
      <sheetId val="1"/>
    </sheetIdMap>
  </header>
  <header guid="{C33F73D8-2E7A-4421-AA2E-724350FB0995}" dateTime="2017-10-05T08:43:58" maxSheetId="2" userName="02-2215" r:id="rId103">
    <sheetIdMap count="1">
      <sheetId val="1"/>
    </sheetIdMap>
  </header>
  <header guid="{D97EC2BA-559A-4A59-9203-1B0D7D596048}" dateTime="2017-10-05T08:46:21" maxSheetId="2" userName="02-2215" r:id="rId104">
    <sheetIdMap count="1">
      <sheetId val="1"/>
    </sheetIdMap>
  </header>
  <header guid="{11952062-8007-48A8-8171-F54CCFFD2103}" dateTime="2017-10-05T09:01:26" maxSheetId="2" userName="02-2215" r:id="rId105">
    <sheetIdMap count="1">
      <sheetId val="1"/>
    </sheetIdMap>
  </header>
  <header guid="{F12BB218-2D0D-4C82-9A1C-96B1223E69D6}" dateTime="2017-10-05T09:01:32" maxSheetId="2" userName="02-2215" r:id="rId106">
    <sheetIdMap count="1">
      <sheetId val="1"/>
    </sheetIdMap>
  </header>
  <header guid="{DDE7E48B-441B-4C5B-901B-35F9BAA555B2}" dateTime="2017-10-05T09:01:39" maxSheetId="2" userName="02-2215" r:id="rId107">
    <sheetIdMap count="1">
      <sheetId val="1"/>
    </sheetIdMap>
  </header>
  <header guid="{CC850CD7-17A4-45C5-A998-DDABC622685E}" dateTime="2017-10-05T09:01:45" maxSheetId="2" userName="02-2215" r:id="rId108">
    <sheetIdMap count="1">
      <sheetId val="1"/>
    </sheetIdMap>
  </header>
  <header guid="{EF248E79-434A-4F66-991A-C129F0E4C84E}" dateTime="2017-10-05T09:02:07" maxSheetId="2" userName="02-2215" r:id="rId109" minRId="79">
    <sheetIdMap count="1">
      <sheetId val="1"/>
    </sheetIdMap>
  </header>
  <header guid="{91ACE1F9-B21E-4AE9-B687-DC379E21D108}" dateTime="2017-10-05T09:04:09" maxSheetId="2" userName="02-2215" r:id="rId110" minRId="80">
    <sheetIdMap count="1">
      <sheetId val="1"/>
    </sheetIdMap>
  </header>
  <header guid="{A5104274-BCC9-4048-A8B3-1483EBE7CAEA}" dateTime="2017-10-05T09:04:34" maxSheetId="2" userName="02-2215" r:id="rId111">
    <sheetIdMap count="1">
      <sheetId val="1"/>
    </sheetIdMap>
  </header>
  <header guid="{E0A42D35-9C89-4548-B4D9-54394806AF33}" dateTime="2017-10-05T09:04:37" maxSheetId="2" userName="02-2215" r:id="rId112">
    <sheetIdMap count="1">
      <sheetId val="1"/>
    </sheetIdMap>
  </header>
  <header guid="{DC919309-CA85-40A3-BCFB-D288360FBBDA}" dateTime="2017-10-05T09:04:41" maxSheetId="2" userName="02-2215" r:id="rId113">
    <sheetIdMap count="1">
      <sheetId val="1"/>
    </sheetIdMap>
  </header>
  <header guid="{BCDB5302-8C1C-46CE-98B2-7467788D0B0E}" dateTime="2017-10-05T09:07:29" maxSheetId="2" userName="02-2215" r:id="rId114">
    <sheetIdMap count="1">
      <sheetId val="1"/>
    </sheetIdMap>
  </header>
  <header guid="{10252AC5-C6C5-45A8-8786-6B3160CB14BC}" dateTime="2017-10-05T09:12:58" maxSheetId="2" userName="02-2215" r:id="rId115">
    <sheetIdMap count="1">
      <sheetId val="1"/>
    </sheetIdMap>
  </header>
  <header guid="{7D4A422A-AA2E-4AF3-BAF9-D3C4460DC68C}" dateTime="2017-10-05T09:13:09" maxSheetId="2" userName="02-2215" r:id="rId116">
    <sheetIdMap count="1">
      <sheetId val="1"/>
    </sheetIdMap>
  </header>
  <header guid="{1AD640A9-30B8-4043-AE19-D76FAF3958B0}" dateTime="2017-10-05T09:14:47" maxSheetId="2" userName="02-2222" r:id="rId117" minRId="81">
    <sheetIdMap count="1">
      <sheetId val="1"/>
    </sheetIdMap>
  </header>
  <header guid="{068C017D-F7B3-4335-BA7C-139D6915820B}" dateTime="2017-10-05T09:17:35" maxSheetId="2" userName="02-2215" r:id="rId118" minRId="82">
    <sheetIdMap count="1">
      <sheetId val="1"/>
    </sheetIdMap>
  </header>
  <header guid="{495A2A6D-0382-4A8C-9473-31058FF804EB}" dateTime="2017-10-05T09:19:00" maxSheetId="2" userName="02-2222" r:id="rId119" minRId="83">
    <sheetIdMap count="1">
      <sheetId val="1"/>
    </sheetIdMap>
  </header>
  <header guid="{926518A1-7FD8-4710-8324-39832A26864A}" dateTime="2017-10-05T09:19:13" maxSheetId="2" userName="02-2222" r:id="rId120">
    <sheetIdMap count="1">
      <sheetId val="1"/>
    </sheetIdMap>
  </header>
  <header guid="{54062757-E8C3-403A-818B-8153579F0E9B}" dateTime="2017-10-05T09:19:40" maxSheetId="2" userName="02-2222" r:id="rId121">
    <sheetIdMap count="1">
      <sheetId val="1"/>
    </sheetIdMap>
  </header>
  <header guid="{434D3ACF-D030-4803-B32C-16172491521C}" dateTime="2017-10-05T09:20:33" maxSheetId="2" userName="02-2222" r:id="rId122">
    <sheetIdMap count="1">
      <sheetId val="1"/>
    </sheetIdMap>
  </header>
  <header guid="{0289FCA6-9982-4602-B7EE-7146D501894A}" dateTime="2017-10-05T09:23:12" maxSheetId="2" userName="02-2215" r:id="rId123" minRId="84">
    <sheetIdMap count="1">
      <sheetId val="1"/>
    </sheetIdMap>
  </header>
  <header guid="{46EF5FEA-89BE-48E3-90FE-89FC492806C2}" dateTime="2017-10-05T09:23:32" maxSheetId="2" userName="02-2215" r:id="rId124" minRId="85">
    <sheetIdMap count="1">
      <sheetId val="1"/>
    </sheetIdMap>
  </header>
  <header guid="{BED0545D-B32E-440F-906D-95F33ADA71D3}" dateTime="2017-10-05T09:23:56" maxSheetId="2" userName="02-2215" r:id="rId125" minRId="86">
    <sheetIdMap count="1">
      <sheetId val="1"/>
    </sheetIdMap>
  </header>
  <header guid="{24016CFA-3C89-45C7-B4EE-E4890EC98D81}" dateTime="2017-10-05T09:24:34" maxSheetId="2" userName="02-2215" r:id="rId126">
    <sheetIdMap count="1">
      <sheetId val="1"/>
    </sheetIdMap>
  </header>
  <header guid="{F9AABE7D-0D09-47DF-AF9C-B79F19B822F3}" dateTime="2017-10-05T09:24:37" maxSheetId="2" userName="02-2215" r:id="rId127">
    <sheetIdMap count="1">
      <sheetId val="1"/>
    </sheetIdMap>
  </header>
  <header guid="{288C9E63-A208-4367-9B8F-D3C27AEFE31A}" dateTime="2017-10-05T09:25:15" maxSheetId="2" userName="02-2215" r:id="rId128">
    <sheetIdMap count="1">
      <sheetId val="1"/>
    </sheetIdMap>
  </header>
  <header guid="{DF6E79F5-6D6B-44D3-ABF1-12F4C592DBF1}" dateTime="2017-10-05T09:25:25" maxSheetId="2" userName="02-2215" r:id="rId129">
    <sheetIdMap count="1">
      <sheetId val="1"/>
    </sheetIdMap>
  </header>
  <header guid="{D6EE3DD1-A8C6-4567-BB96-709ACA6137DF}" dateTime="2017-10-05T09:25:33" maxSheetId="2" userName="02-2215" r:id="rId130">
    <sheetIdMap count="1">
      <sheetId val="1"/>
    </sheetIdMap>
  </header>
  <header guid="{8228382D-7A7C-4893-BD71-009B9159EEC3}" dateTime="2017-10-05T09:25:47" maxSheetId="2" userName="02-2215" r:id="rId131">
    <sheetIdMap count="1">
      <sheetId val="1"/>
    </sheetIdMap>
  </header>
  <header guid="{5FED643A-EB62-4624-BDE9-F10ED4BFDF12}" dateTime="2017-10-05T09:25:50" maxSheetId="2" userName="02-2215" r:id="rId132">
    <sheetIdMap count="1">
      <sheetId val="1"/>
    </sheetIdMap>
  </header>
  <header guid="{921304FF-DC76-4910-B6EC-0D9D885F8D47}" dateTime="2017-10-05T09:25:53" maxSheetId="2" userName="02-2215" r:id="rId133">
    <sheetIdMap count="1">
      <sheetId val="1"/>
    </sheetIdMap>
  </header>
  <header guid="{ED0BF45F-A71A-45AE-96CE-F596AC2E3040}" dateTime="2017-10-05T09:26:31" maxSheetId="2" userName="02-2215" r:id="rId134">
    <sheetIdMap count="1">
      <sheetId val="1"/>
    </sheetIdMap>
  </header>
  <header guid="{2A764603-0B82-42D3-B9A5-44644FAA2E8D}" dateTime="2017-10-05T09:26:33" maxSheetId="2" userName="02-2215" r:id="rId135">
    <sheetIdMap count="1">
      <sheetId val="1"/>
    </sheetIdMap>
  </header>
  <header guid="{19125070-4624-4F25-B0CA-25F4E15F36EC}" dateTime="2017-10-05T09:26:36" maxSheetId="2" userName="02-2215" r:id="rId136">
    <sheetIdMap count="1">
      <sheetId val="1"/>
    </sheetIdMap>
  </header>
  <header guid="{7EBAFBBE-04C7-4E57-9014-A952E1D228B6}" dateTime="2017-10-05T09:27:25" maxSheetId="2" userName="02-2215" r:id="rId137">
    <sheetIdMap count="1">
      <sheetId val="1"/>
    </sheetIdMap>
  </header>
  <header guid="{FE64F4F7-DBD0-48CF-BD43-437ADADE47E3}" dateTime="2017-10-05T09:27:43" maxSheetId="2" userName="02-2215" r:id="rId138">
    <sheetIdMap count="1">
      <sheetId val="1"/>
    </sheetIdMap>
  </header>
  <header guid="{6101816D-6F03-49FC-9E69-8F1897E432A3}" dateTime="2017-10-05T09:28:41" maxSheetId="2" userName="02-2215" r:id="rId139" minRId="87">
    <sheetIdMap count="1">
      <sheetId val="1"/>
    </sheetIdMap>
  </header>
  <header guid="{37C7388C-FC3A-4A2C-839E-C571033B27BC}" dateTime="2017-10-05T09:29:04" maxSheetId="2" userName="02-2215" r:id="rId140" minRId="88">
    <sheetIdMap count="1">
      <sheetId val="1"/>
    </sheetIdMap>
  </header>
  <header guid="{010DE1FB-5409-473E-83CC-2F2EE0C3FB82}" dateTime="2017-10-05T09:30:07" maxSheetId="2" userName="02-2215" r:id="rId141">
    <sheetIdMap count="1">
      <sheetId val="1"/>
    </sheetIdMap>
  </header>
  <header guid="{75CAE955-33E0-4795-B5D7-1B7602EFFDD1}" dateTime="2017-10-05T09:30:09" maxSheetId="2" userName="02-2215" r:id="rId142">
    <sheetIdMap count="1">
      <sheetId val="1"/>
    </sheetIdMap>
  </header>
  <header guid="{461B9761-9275-42AC-BFC8-E15B429F6DBF}" dateTime="2017-10-05T09:30:12" maxSheetId="2" userName="02-2215" r:id="rId143">
    <sheetIdMap count="1">
      <sheetId val="1"/>
    </sheetIdMap>
  </header>
  <header guid="{0C5935A9-41F0-4402-B7C7-355AFFE95EBD}" dateTime="2017-10-05T09:35:23" maxSheetId="2" userName="02-2215" r:id="rId144">
    <sheetIdMap count="1">
      <sheetId val="1"/>
    </sheetIdMap>
  </header>
  <header guid="{E2995E5D-5DE1-4B96-BADD-115F4356D312}" dateTime="2017-10-05T09:36:03" maxSheetId="2" userName="02-2215" r:id="rId145">
    <sheetIdMap count="1">
      <sheetId val="1"/>
    </sheetIdMap>
  </header>
  <header guid="{1645081E-B835-4322-B6E3-BDDE21230BF8}" dateTime="2017-10-05T09:36:08" maxSheetId="2" userName="02-2215" r:id="rId146">
    <sheetIdMap count="1">
      <sheetId val="1"/>
    </sheetIdMap>
  </header>
  <header guid="{282E97FF-A07D-4905-A5A3-87A102050389}" dateTime="2017-10-05T09:36:16" maxSheetId="2" userName="02-2215" r:id="rId147">
    <sheetIdMap count="1">
      <sheetId val="1"/>
    </sheetIdMap>
  </header>
  <header guid="{B4FBD8BC-7DB1-4307-ABB0-BCF7A9A21C0C}" dateTime="2017-10-05T09:51:13" maxSheetId="2" userName="02-2223" r:id="rId148" minRId="89" maxRId="90">
    <sheetIdMap count="1">
      <sheetId val="1"/>
    </sheetIdMap>
  </header>
  <header guid="{C41FDD68-E772-438F-9FB5-C018055994C6}" dateTime="2017-10-05T09:52:05" maxSheetId="2" userName="02-2223" r:id="rId149" minRId="93" maxRId="94">
    <sheetIdMap count="1">
      <sheetId val="1"/>
    </sheetIdMap>
  </header>
  <header guid="{3BDF30F0-74F0-46B1-9B8E-3E3D2711ADB7}" dateTime="2017-10-05T09:52:45" maxSheetId="2" userName="02-2223" r:id="rId150">
    <sheetIdMap count="1">
      <sheetId val="1"/>
    </sheetIdMap>
  </header>
  <header guid="{0E26ABBA-D1C3-4825-9864-95EB073DEF37}" dateTime="2017-10-05T09:52:53" maxSheetId="2" userName="02-2223" r:id="rId151">
    <sheetIdMap count="1">
      <sheetId val="1"/>
    </sheetIdMap>
  </header>
  <header guid="{11104748-6CDC-4BF1-99DE-831DB20FC79B}" dateTime="2017-10-05T09:53:51" maxSheetId="2" userName="02-2223" r:id="rId152">
    <sheetIdMap count="1">
      <sheetId val="1"/>
    </sheetIdMap>
  </header>
  <header guid="{F296D1D2-C43E-4670-9916-D0050F8285AB}" dateTime="2017-10-05T09:59:02" maxSheetId="2" userName="02-2215" r:id="rId153">
    <sheetIdMap count="1">
      <sheetId val="1"/>
    </sheetIdMap>
  </header>
  <header guid="{23AAB8BB-183E-4F4C-8928-41D3B3E85A42}" dateTime="2017-10-05T10:07:30" maxSheetId="2" userName="02-2222" r:id="rId154" minRId="103" maxRId="104">
    <sheetIdMap count="1">
      <sheetId val="1"/>
    </sheetIdMap>
  </header>
  <header guid="{D230D83F-043C-460D-85C9-911194B1D57F}" dateTime="2017-10-05T10:09:52" maxSheetId="2" userName="02-2222" r:id="rId155" minRId="105">
    <sheetIdMap count="1">
      <sheetId val="1"/>
    </sheetIdMap>
  </header>
  <header guid="{B20BF47D-8FE9-4E58-BA99-203C2F5E8DEC}" dateTime="2017-10-05T10:12:34" maxSheetId="2" userName="02-2222" r:id="rId156" minRId="106">
    <sheetIdMap count="1">
      <sheetId val="1"/>
    </sheetIdMap>
  </header>
  <header guid="{45324B13-81CA-4C40-A964-127283650858}" dateTime="2017-10-05T10:27:29" maxSheetId="2" userName="02-2215" r:id="rId157">
    <sheetIdMap count="1">
      <sheetId val="1"/>
    </sheetIdMap>
  </header>
  <header guid="{05B98854-7D2E-473B-81DE-00F43BB367A2}" dateTime="2017-10-05T10:27:48" maxSheetId="2" userName="02-2215" r:id="rId158">
    <sheetIdMap count="1">
      <sheetId val="1"/>
    </sheetIdMap>
  </header>
  <header guid="{A93BE52D-1B9E-47B6-A2A1-26A36DEF4114}" dateTime="2017-10-05T10:39:01" maxSheetId="2" userName="02-2215" r:id="rId159">
    <sheetIdMap count="1">
      <sheetId val="1"/>
    </sheetIdMap>
  </header>
  <header guid="{29B1FEA3-E190-4FE9-9C98-1C9FF8FDC477}" dateTime="2017-10-05T10:39:05" maxSheetId="2" userName="02-2215" r:id="rId160">
    <sheetIdMap count="1">
      <sheetId val="1"/>
    </sheetIdMap>
  </header>
  <header guid="{3AA83321-99A2-4CFA-895A-6E2837850A4D}" dateTime="2017-10-05T10:39:37" maxSheetId="2" userName="02-2215" r:id="rId161">
    <sheetIdMap count="1">
      <sheetId val="1"/>
    </sheetIdMap>
  </header>
  <header guid="{37C69069-73AB-4987-A35A-C9481B86F9D2}" dateTime="2017-10-05T10:39:56" maxSheetId="2" userName="02-2215" r:id="rId162" minRId="107">
    <sheetIdMap count="1">
      <sheetId val="1"/>
    </sheetIdMap>
  </header>
  <header guid="{5E03D698-47FE-4D90-A0C3-41A040B94205}" dateTime="2017-10-05T10:42:47" maxSheetId="2" userName="02-2211" r:id="rId163" minRId="108" maxRId="112">
    <sheetIdMap count="1">
      <sheetId val="1"/>
    </sheetIdMap>
  </header>
  <header guid="{D0E1F46F-22D7-42A5-B29F-F12AE70182F2}" dateTime="2017-10-05T11:01:46" maxSheetId="2" userName="02-2210" r:id="rId164" minRId="113">
    <sheetIdMap count="1">
      <sheetId val="1"/>
    </sheetIdMap>
  </header>
  <header guid="{C6A41E6B-19D2-463C-A1E3-1E2961185391}" dateTime="2017-10-05T11:04:26" maxSheetId="2" userName="02-2210" r:id="rId165" minRId="115">
    <sheetIdMap count="1">
      <sheetId val="1"/>
    </sheetIdMap>
  </header>
  <header guid="{325EE963-A4E2-4294-B567-98BD9310A2BE}" dateTime="2017-10-05T11:05:36" maxSheetId="2" userName="02-2210" r:id="rId166" minRId="117">
    <sheetIdMap count="1">
      <sheetId val="1"/>
    </sheetIdMap>
  </header>
  <header guid="{D9A22CAE-6465-4597-8E1C-6EC0B150B085}" dateTime="2017-10-05T11:06:19" maxSheetId="2" userName="02-2210" r:id="rId167">
    <sheetIdMap count="1">
      <sheetId val="1"/>
    </sheetIdMap>
  </header>
  <header guid="{BC44BA71-EB4D-4160-8B56-F7FB99C3B019}" dateTime="2017-10-05T11:06:47" maxSheetId="2" userName="02-2210" r:id="rId168">
    <sheetIdMap count="1">
      <sheetId val="1"/>
    </sheetIdMap>
  </header>
  <header guid="{13B454A2-8A81-46D2-BE24-873189CCF38D}" dateTime="2017-10-05T11:07:07" maxSheetId="2" userName="02-2210" r:id="rId169">
    <sheetIdMap count="1">
      <sheetId val="1"/>
    </sheetIdMap>
  </header>
  <header guid="{F59353F4-6686-41F4-9981-ED884A5A7C68}" dateTime="2017-10-05T11:10:33" maxSheetId="2" userName="02-2222" r:id="rId170" minRId="122">
    <sheetIdMap count="1">
      <sheetId val="1"/>
    </sheetIdMap>
  </header>
  <header guid="{36CFA972-BA8F-4960-9352-AFE2003EF607}" dateTime="2017-10-05T11:10:39" maxSheetId="2" userName="02-2211" r:id="rId171" minRId="123" maxRId="126">
    <sheetIdMap count="1">
      <sheetId val="1"/>
    </sheetIdMap>
  </header>
  <header guid="{24AE2594-8EF9-49CB-92AB-9D11AE895D20}" dateTime="2017-10-05T11:11:13" maxSheetId="2" userName="02-2211" r:id="rId172">
    <sheetIdMap count="1">
      <sheetId val="1"/>
    </sheetIdMap>
  </header>
  <header guid="{5C3B5CCC-8B2D-42E6-9A49-6BF1A90E7C3C}" dateTime="2017-10-05T11:12:48" maxSheetId="2" userName="02-2222" r:id="rId173">
    <sheetIdMap count="1">
      <sheetId val="1"/>
    </sheetIdMap>
  </header>
  <header guid="{E0D1D01C-58E2-4F95-B4EC-61B407928D37}" dateTime="2017-10-05T11:39:39" maxSheetId="2" userName="02-2215" r:id="rId174" minRId="127">
    <sheetIdMap count="1">
      <sheetId val="1"/>
    </sheetIdMap>
  </header>
  <header guid="{A3B9A658-2A86-42DB-B7A1-89C0CF5C2276}" dateTime="2017-10-05T11:39:52" maxSheetId="2" userName="02-2215" r:id="rId175">
    <sheetIdMap count="1">
      <sheetId val="1"/>
    </sheetIdMap>
  </header>
  <header guid="{B71157ED-C3A4-432E-9718-3DAB1594ED31}" dateTime="2017-10-05T13:30:18" maxSheetId="2" userName="02-2211" r:id="rId176" minRId="128">
    <sheetIdMap count="1">
      <sheetId val="1"/>
    </sheetIdMap>
  </header>
  <header guid="{E00D1E26-A2CC-4568-BAF0-5877AA2C3898}" dateTime="2017-10-05T13:34:02" maxSheetId="2" userName="02-2211" r:id="rId177">
    <sheetIdMap count="1">
      <sheetId val="1"/>
    </sheetIdMap>
  </header>
  <header guid="{99ACBEA6-537E-49A9-9021-ABBDC0FCAFEF}" dateTime="2017-10-05T13:46:38" maxSheetId="2" userName="02-2211" r:id="rId178">
    <sheetIdMap count="1">
      <sheetId val="1"/>
    </sheetIdMap>
  </header>
  <header guid="{4D5F9A9B-82F2-405C-92C5-6A4A3D721B39}" dateTime="2017-10-05T14:07:12" maxSheetId="2" userName="02-2211" r:id="rId179">
    <sheetIdMap count="1">
      <sheetId val="1"/>
    </sheetIdMap>
  </header>
  <header guid="{9D076569-D411-4A3C-8536-2E1A8AAEB7EB}" dateTime="2017-10-05T14:39:19" maxSheetId="2" userName="02-2219" r:id="rId180" minRId="129">
    <sheetIdMap count="1">
      <sheetId val="1"/>
    </sheetIdMap>
  </header>
  <header guid="{1BD1CD1B-5A25-4F99-8A57-975EE46838F0}" dateTime="2017-10-05T14:39:34" maxSheetId="2" userName="02-2219" r:id="rId181" minRId="130">
    <sheetIdMap count="1">
      <sheetId val="1"/>
    </sheetIdMap>
  </header>
  <header guid="{ED91C8AD-1AC4-4A8C-B7C2-A7E3AE9E3509}" dateTime="2017-10-05T14:39:44" maxSheetId="2" userName="02-2219" r:id="rId182">
    <sheetIdMap count="1">
      <sheetId val="1"/>
    </sheetIdMap>
  </header>
  <header guid="{EF94E0D4-8197-4863-966B-77399CB57CC1}" dateTime="2017-10-05T14:39:43" maxSheetId="2" userName="Администратор" r:id="rId183" minRId="131">
    <sheetIdMap count="1">
      <sheetId val="1"/>
    </sheetIdMap>
  </header>
  <header guid="{27273AFA-C10E-4D0F-AD5D-87C5C7AF74D6}" dateTime="2017-10-05T15:06:14" maxSheetId="2" userName="Администратор" r:id="rId184" minRId="132" maxRId="134">
    <sheetIdMap count="1">
      <sheetId val="1"/>
    </sheetIdMap>
  </header>
  <header guid="{C6B17FF4-C5EB-47C9-80A4-BD85E2AC4AA2}" dateTime="2017-10-05T15:06:26" maxSheetId="2" userName="Администратор" r:id="rId185">
    <sheetIdMap count="1">
      <sheetId val="1"/>
    </sheetIdMap>
  </header>
  <header guid="{3A123E2A-4C35-4606-8799-F458118DDF81}" dateTime="2017-10-05T16:10:45" maxSheetId="2" userName="02-2211" r:id="rId186" minRId="135">
    <sheetIdMap count="1">
      <sheetId val="1"/>
    </sheetIdMap>
  </header>
  <header guid="{5A2E42A5-1A7D-40D5-A770-E3AE1EA1E3C2}" dateTime="2017-10-05T16:48:54" maxSheetId="2" userName="02-2215" r:id="rId187" minRId="136">
    <sheetIdMap count="1">
      <sheetId val="1"/>
    </sheetIdMap>
  </header>
  <header guid="{AB408A49-CFAC-4ADC-ADF7-75B4A6EF9781}" dateTime="2017-10-05T16:49:33" maxSheetId="2" userName="02-2215" r:id="rId188">
    <sheetIdMap count="1">
      <sheetId val="1"/>
    </sheetIdMap>
  </header>
  <header guid="{F2A37515-4C85-4966-8688-C2D0A529E46A}" dateTime="2017-10-05T16:51:01" maxSheetId="2" userName="02-2215" r:id="rId189" minRId="137">
    <sheetIdMap count="1">
      <sheetId val="1"/>
    </sheetIdMap>
  </header>
  <header guid="{F829C5C3-9D8F-47BD-8B24-10A01F6459C1}" dateTime="2017-10-05T16:51:02" maxSheetId="2" userName="02-2215" r:id="rId190">
    <sheetIdMap count="1">
      <sheetId val="1"/>
    </sheetIdMap>
  </header>
  <header guid="{146E3430-8D87-4507-8038-6A7AF4907A2D}" dateTime="2017-10-05T16:51:20" maxSheetId="2" userName="02-2215" r:id="rId191">
    <sheetIdMap count="1">
      <sheetId val="1"/>
    </sheetIdMap>
  </header>
  <header guid="{B8951688-DEA2-4C20-B1FC-DFF4A6138168}" dateTime="2017-10-05T16:51:32" maxSheetId="2" userName="02-2215" r:id="rId192">
    <sheetIdMap count="1">
      <sheetId val="1"/>
    </sheetIdMap>
  </header>
  <header guid="{767B09EA-5D73-4930-82D5-FA132B8C8536}" dateTime="2017-10-05T16:59:30" maxSheetId="2" userName="02-2215" r:id="rId193">
    <sheetIdMap count="1">
      <sheetId val="1"/>
    </sheetIdMap>
  </header>
  <header guid="{50E02221-9B14-496B-BED2-FD67C8CC76F1}" dateTime="2017-10-05T17:00:05" maxSheetId="2" userName="02-2215" r:id="rId194">
    <sheetIdMap count="1">
      <sheetId val="1"/>
    </sheetIdMap>
  </header>
  <header guid="{42BE280E-952C-4BD8-9F05-6CC2FE22B249}" dateTime="2017-10-05T17:27:19" maxSheetId="2" userName="02-2215" r:id="rId195">
    <sheetIdMap count="1">
      <sheetId val="1"/>
    </sheetIdMap>
  </header>
  <header guid="{0024DE90-D757-4B18-B559-F978AD39D986}" dateTime="2017-10-05T17:27:35" maxSheetId="2" userName="02-2215" r:id="rId196">
    <sheetIdMap count="1">
      <sheetId val="1"/>
    </sheetIdMap>
  </header>
  <header guid="{8B715880-7594-452B-B731-F5BE25EC634B}" dateTime="2017-10-05T17:27:44" maxSheetId="2" userName="02-2215" r:id="rId197">
    <sheetIdMap count="1">
      <sheetId val="1"/>
    </sheetIdMap>
  </header>
  <header guid="{A410726F-87A4-4EAC-A129-41C0D58C0B26}" dateTime="2017-10-05T17:27:49" maxSheetId="2" userName="02-2215" r:id="rId198">
    <sheetIdMap count="1">
      <sheetId val="1"/>
    </sheetIdMap>
  </header>
  <header guid="{BDF08DE6-B39D-418B-B069-5C5F3142E910}" dateTime="2017-10-05T17:27:58" maxSheetId="2" userName="02-2215" r:id="rId199">
    <sheetIdMap count="1">
      <sheetId val="1"/>
    </sheetIdMap>
  </header>
  <header guid="{2B0780C4-622A-4035-A0EA-4D6B750E360F}" dateTime="2017-10-05T17:28:24" maxSheetId="2" userName="02-2215" r:id="rId200">
    <sheetIdMap count="1">
      <sheetId val="1"/>
    </sheetIdMap>
  </header>
  <header guid="{D7B0417C-2A36-418E-BED8-454F7618D5A1}" dateTime="2017-10-05T17:43:31" maxSheetId="2" userName="02-2215" r:id="rId201">
    <sheetIdMap count="1">
      <sheetId val="1"/>
    </sheetIdMap>
  </header>
  <header guid="{B84F77E2-BC02-4230-9C62-439D0BF69EC1}" dateTime="2017-10-05T18:48:24" maxSheetId="2" userName="02-2215" r:id="rId202">
    <sheetIdMap count="1">
      <sheetId val="1"/>
    </sheetIdMap>
  </header>
  <header guid="{C663CDC6-DCC4-4DE6-A6DE-B10C0EEE2928}" dateTime="2017-10-05T18:49:14" maxSheetId="2" userName="02-2215" r:id="rId203">
    <sheetIdMap count="1">
      <sheetId val="1"/>
    </sheetIdMap>
  </header>
  <header guid="{D89B4A52-C5D6-47D5-92A1-FC0F9EC1C9C9}" dateTime="2017-10-05T18:49:46" maxSheetId="2" userName="02-2215" r:id="rId204">
    <sheetIdMap count="1">
      <sheetId val="1"/>
    </sheetIdMap>
  </header>
  <header guid="{6FBD8461-9A9E-40E5-899B-44D3A776DD64}" dateTime="2017-10-05T18:53:46" maxSheetId="2" userName="02-2215" r:id="rId205">
    <sheetIdMap count="1">
      <sheetId val="1"/>
    </sheetIdMap>
  </header>
  <header guid="{5BBB6722-7AFA-4E7C-BEB4-265B88E5A7FA}" dateTime="2017-10-05T18:57:22" maxSheetId="2" userName="02-2215" r:id="rId206">
    <sheetIdMap count="1">
      <sheetId val="1"/>
    </sheetIdMap>
  </header>
  <header guid="{F8527237-BCE2-48B6-8BC6-DECFD661F9FF}" dateTime="2017-10-06T18:06:11" maxSheetId="2" userName="02-2211" r:id="rId207">
    <sheetIdMap count="1">
      <sheetId val="1"/>
    </sheetIdMap>
  </header>
  <header guid="{A94B4480-305E-49BC-81A6-5D40CF462DF8}" dateTime="2017-10-10T14:17:55" maxSheetId="2" userName="02-2215" r:id="rId208">
    <sheetIdMap count="1">
      <sheetId val="1"/>
    </sheetIdMap>
  </header>
  <header guid="{8BC6BC7D-4965-4D5E-89A7-F8DC021107B5}" dateTime="2017-10-10T14:18:00" maxSheetId="2" userName="02-2215" r:id="rId209">
    <sheetIdMap count="1">
      <sheetId val="1"/>
    </sheetIdMap>
  </header>
  <header guid="{0C7BA234-C90E-42F4-A30C-2715459001C1}" dateTime="2017-10-10T16:13:33" maxSheetId="2" userName="02-2215" r:id="rId210">
    <sheetIdMap count="1">
      <sheetId val="1"/>
    </sheetIdMap>
  </header>
  <header guid="{11982F8C-ECA0-47CE-AC4B-2C9E81F8B32D}" dateTime="2017-10-18T10:06:40" maxSheetId="2" userName="02-2211" r:id="rId211" minRId="138">
    <sheetIdMap count="1">
      <sheetId val="1"/>
    </sheetIdMap>
  </header>
  <header guid="{81B785C4-4F3D-4D20-8B20-E224A3309DBF}" dateTime="2017-10-18T17:04:53" maxSheetId="2" userName="02-2211" r:id="rId212">
    <sheetIdMap count="1">
      <sheetId val="1"/>
    </sheetIdMap>
  </header>
</headers>
</file>

<file path=xl/revisions/revisionLog1.xml><?xml version="1.0" encoding="utf-8"?>
<revisions xmlns="http://schemas.openxmlformats.org/spreadsheetml/2006/main" xmlns:r="http://schemas.openxmlformats.org/officeDocument/2006/relationships">
  <rfmt sheetId="1" sqref="O40" start="0" length="0">
    <dxf/>
  </rfmt>
  <rcv guid="{B2CED1E3-28E9-413C-A161-F362B43E785B}" action="delete"/>
  <rcv guid="{B2CED1E3-28E9-413C-A161-F362B43E785B}" action="add"/>
</revisions>
</file>

<file path=xl/revisions/revisionLog11.xml><?xml version="1.0" encoding="utf-8"?>
<revisions xmlns="http://schemas.openxmlformats.org/spreadsheetml/2006/main" xmlns:r="http://schemas.openxmlformats.org/officeDocument/2006/relationships">
  <rcc rId="81" sId="1">
    <oc r="O29" t="inlineStr">
      <is>
        <t xml:space="preserve">Уменьшение расходов на формирование муниципального задания БУ и АУ за счет поступления родительской платы за содержание в детских дошкольных учреждениях (на уровень инфляции) планируется провести по истечении 9 месяцев 2017 года, соответственно бюджетный эффект будет достигнут в IV квартале 2017 г.  </t>
      </is>
    </oc>
    <nc r="O29" t="inlineStr">
      <is>
        <t xml:space="preserve">Уменьшение расходов на формирование муниципального задания БУ и АУ за счет поступления родительской платы за содержание в детских дошкольных учреждениях (на уровень инфляции планируется провести по истечении 9 месяцев 2017 года. Объем поступления доходов напрямую связан с рядом объективных факторов - динамика численности детей, в том числе льготных категорий, количество дето-дней посещения. Соответственно бюджетный эффект будет достигнут по итогам IV квартала 2017 г. </t>
      </is>
    </nc>
  </rcc>
  <rfmt sheetId="1" sqref="C29:O29">
    <dxf>
      <fill>
        <patternFill>
          <bgColor rgb="FFFFFF00"/>
        </patternFill>
      </fill>
    </dxf>
  </rfmt>
  <rfmt sheetId="1" sqref="B29:D30">
    <dxf>
      <fill>
        <patternFill>
          <bgColor rgb="FFFFFF00"/>
        </patternFill>
      </fill>
    </dxf>
  </rfmt>
  <rfmt sheetId="1" sqref="A27:O29">
    <dxf>
      <fill>
        <patternFill>
          <bgColor theme="6" tint="0.59999389629810485"/>
        </patternFill>
      </fill>
    </dxf>
  </rfmt>
  <rcv guid="{5FD8C486-327C-4978-8EE1-24C2033C0D41}" action="delete"/>
  <rcv guid="{5FD8C486-327C-4978-8EE1-24C2033C0D41}" action="add"/>
</revisions>
</file>

<file path=xl/revisions/revisionLog110.xml><?xml version="1.0" encoding="utf-8"?>
<revisions xmlns="http://schemas.openxmlformats.org/spreadsheetml/2006/main" xmlns:r="http://schemas.openxmlformats.org/officeDocument/2006/relationships">
  <rcv guid="{B2CED1E3-28E9-413C-A161-F362B43E785B}" action="delete"/>
  <rcv guid="{B2CED1E3-28E9-413C-A161-F362B43E785B}" action="add"/>
</revisions>
</file>

<file path=xl/revisions/revisionLog110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011.xml><?xml version="1.0" encoding="utf-8"?>
<revisions xmlns="http://schemas.openxmlformats.org/spreadsheetml/2006/main" xmlns:r="http://schemas.openxmlformats.org/officeDocument/2006/relationships">
  <rfmt sheetId="1" sqref="M17:N17">
    <dxf>
      <fill>
        <patternFill>
          <bgColor rgb="FFFFFF00"/>
        </patternFill>
      </fill>
    </dxf>
  </rfmt>
  <rcc rId="32" sId="1">
    <oc r="O17" t="inlineStr">
      <is>
        <t>Принято Постановление администрации Кондинского района по увеличению размера родительской платы  с 1 июня 2017 года ( № 779 от 13 июня 2017 года). Объем поступлений доходов напрямую связан с рядом объективных факторов: динамика числекнности детей,  в том числе льготных категорий, количество дето-дней посещения.  На основании проведенного глубокого анализа выявлено, что фактического роста объема поступлений в 2017 году относительно поступлений 2016 года не будет.  Письма о корректировке плановых назначений № 1565 от 22.05.17., № 2577 от 07.09.17.</t>
      </is>
    </oc>
    <nc r="O17" t="inlineStr">
      <is>
        <t>Бюджетный эффект не достигнут по следующим причинамОбъем поступлений доходов напрямую связан с рядом объективных факторов: динамика численности детей,  в том числе льготных категорий, количество дето-дней посещения.  На основании проведенного глубокого анализа выявлено, что фактического роста объема поступлений в 2017 году относительно поступлений 2016 года не будет.  Письма о корректировке плановых назначений № 1565 от 22.05.17., № 2577 от 07.09.17.</t>
      </is>
    </nc>
  </rcc>
  <rcv guid="{FED98F40-8C47-49DE-9A3C-DA245D7B6ADA}" action="delete"/>
  <rcv guid="{FED98F40-8C47-49DE-9A3C-DA245D7B6ADA}" action="add"/>
</revisions>
</file>

<file path=xl/revisions/revisionLog110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0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021.xml><?xml version="1.0" encoding="utf-8"?>
<revisions xmlns="http://schemas.openxmlformats.org/spreadsheetml/2006/main" xmlns:r="http://schemas.openxmlformats.org/officeDocument/2006/relationships">
  <rcc rId="42" sId="1">
    <oc r="O9" t="inlineStr">
      <is>
        <r>
          <t xml:space="preserve">За 9 месяцев 2017 года бюджетный эффект отсутствует. Исполнение по состоянию на 01.10.2017 года составляет 60%. Снижение поступлений связано с увеличением количества субьектов предпринимательской деятельности, снятых с учета в налоговом органе </t>
        </r>
        <r>
          <rPr>
            <sz val="10"/>
            <color rgb="FFFF0000"/>
            <rFont val="Times New Roman"/>
            <family val="1"/>
            <charset val="204"/>
          </rPr>
          <t>(на 01.07.17 - 139 , на 01.07.16 -188)</t>
        </r>
        <r>
          <rPr>
            <sz val="10"/>
            <rFont val="Times New Roman"/>
            <family val="1"/>
            <charset val="204"/>
          </rPr>
          <t>, а также переход налогоплательщиков на патентную систему налогообложения.</t>
        </r>
      </is>
    </oc>
    <nc r="O9" t="inlineStr">
      <is>
        <r>
          <t xml:space="preserve">За 9 месяцев 2017 года бюджетный эффект отсутствует. Исполнение по состоянию на 01.10.2017 года составляет 60%. Снижение поступлений связано с увеличением количества субьектов предпринимательской деятельности, снятых с учета в налоговом органе </t>
        </r>
        <r>
          <rPr>
            <sz val="10"/>
            <color rgb="FFFF0000"/>
            <rFont val="Times New Roman"/>
            <family val="1"/>
            <charset val="204"/>
          </rPr>
          <t>(на 01.07.17 - 139 , на 01.09.17 -188)</t>
        </r>
        <r>
          <rPr>
            <sz val="10"/>
            <rFont val="Times New Roman"/>
            <family val="1"/>
            <charset val="204"/>
          </rPr>
          <t>, а также переход налогоплательщиков на патентную систему налогообложения.</t>
        </r>
      </is>
    </nc>
  </rcc>
  <rcv guid="{FED98F40-8C47-49DE-9A3C-DA245D7B6ADA}" action="delete"/>
  <rcv guid="{FED98F40-8C47-49DE-9A3C-DA245D7B6ADA}" action="add"/>
</revisions>
</file>

<file path=xl/revisions/revisionLog111.xml><?xml version="1.0" encoding="utf-8"?>
<revisions xmlns="http://schemas.openxmlformats.org/spreadsheetml/2006/main" xmlns:r="http://schemas.openxmlformats.org/officeDocument/2006/relationships">
  <rfmt sheetId="1" sqref="O9" start="0" length="0">
    <dxf/>
  </rfmt>
  <rfmt sheetId="1" sqref="O15" start="0" length="0">
    <dxf/>
  </rfmt>
  <rcv guid="{FED98F40-8C47-49DE-9A3C-DA245D7B6ADA}" action="delete"/>
  <rcv guid="{FED98F40-8C47-49DE-9A3C-DA245D7B6ADA}" action="add"/>
</revisions>
</file>

<file path=xl/revisions/revisionLog1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1111.xml><?xml version="1.0" encoding="utf-8"?>
<revisions xmlns="http://schemas.openxmlformats.org/spreadsheetml/2006/main" xmlns:r="http://schemas.openxmlformats.org/officeDocument/2006/relationships"/>
</file>

<file path=xl/revisions/revisionLog111112.xml><?xml version="1.0" encoding="utf-8"?>
<revisions xmlns="http://schemas.openxmlformats.org/spreadsheetml/2006/main" xmlns:r="http://schemas.openxmlformats.org/officeDocument/2006/relationships">
  <rcc rId="1" sId="1">
    <oc r="O40" t="inlineStr">
      <is>
        <r>
          <rPr>
            <sz val="11"/>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t>
        </r>
        <r>
          <rPr>
            <sz val="11"/>
            <color rgb="FFFF0000"/>
            <rFont val="Times New Roman"/>
            <family val="1"/>
            <charset val="204"/>
          </rPr>
          <t xml:space="preserve">
</t>
        </r>
        <r>
          <rPr>
            <sz val="11"/>
            <rFont val="Times New Roman"/>
            <family val="1"/>
            <charset val="204"/>
          </rPr>
          <t xml:space="preserve">УМТО 700,5 т.р. -экономия сложилась от заключенных МК и направлена на заключение МК по  обслуживанию ОПС в зданиях Администрации (Ул.Титова 26); на приобретение канцелярии, хозяйственных товаров, ремонт автомобилей; </t>
        </r>
        <r>
          <rPr>
            <sz val="11"/>
            <color rgb="FFFF0000"/>
            <rFont val="Times New Roman"/>
            <family val="1"/>
            <charset val="204"/>
          </rPr>
          <t xml:space="preserve">
</t>
        </r>
        <r>
          <rPr>
            <sz val="11"/>
            <rFont val="Times New Roman"/>
            <family val="1"/>
            <charset val="204"/>
          </rPr>
          <t>КУМИ 343,0 т.р. заключен МК на межевание земельных участков, сложившаяся экономия по результатам котировки перенаправлена на заключение дополнительных договоров на межевание земельных участков;  экономия по МК на поставку колесного экскаватора-погрузчика составляет 566,8 т.р., которая будет направлена на приобретение спец.техники.</t>
        </r>
        <r>
          <rPr>
            <sz val="11"/>
            <color rgb="FFFF0000"/>
            <rFont val="Times New Roman"/>
            <family val="1"/>
            <charset val="204"/>
          </rPr>
          <t xml:space="preserve">
</t>
        </r>
        <r>
          <rPr>
            <sz val="11"/>
            <rFont val="Times New Roman"/>
            <family val="1"/>
            <charset val="204"/>
          </rPr>
          <t xml:space="preserve">Управление образования администрации Кондинского района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is>
    </oc>
    <nc r="O40" t="inlineStr">
      <is>
        <r>
          <rPr>
            <sz val="11"/>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t>
        </r>
        <r>
          <rPr>
            <sz val="11"/>
            <color rgb="FFFF0000"/>
            <rFont val="Times New Roman"/>
            <family val="1"/>
            <charset val="204"/>
          </rPr>
          <t xml:space="preserve">
УМТО</t>
        </r>
        <r>
          <rPr>
            <sz val="11"/>
            <rFont val="Times New Roman"/>
            <family val="1"/>
            <charset val="204"/>
          </rPr>
          <t xml:space="preserve"> 700,5 т.р. -экономия сложилась от заключенных МК и направлена на заключение МК по  обслуживанию ОПС в зданиях Администрации (Ул.Титова 26); на приобретение канцелярии, хозяйственных товаров, ремонт автомобилей; </t>
        </r>
        <r>
          <rPr>
            <sz val="11"/>
            <color rgb="FFFF0000"/>
            <rFont val="Times New Roman"/>
            <family val="1"/>
            <charset val="204"/>
          </rPr>
          <t xml:space="preserve">
</t>
        </r>
        <r>
          <rPr>
            <sz val="11"/>
            <rFont val="Times New Roman"/>
            <family val="1"/>
            <charset val="204"/>
          </rPr>
          <t>КУМИ 343,0 т.р. заключен МК на межевание земельных участков, сложившаяся экономия по результатам котировки перенаправлена на заключение дополнительных договоров на межевание земельных участков;  экономия по МК на поставку колесного экскаватора-погрузчика составляет 566,8 т.р., которая будет направлена на приобретение спец.техники.</t>
        </r>
        <r>
          <rPr>
            <sz val="11"/>
            <color rgb="FFFF0000"/>
            <rFont val="Times New Roman"/>
            <family val="1"/>
            <charset val="204"/>
          </rPr>
          <t xml:space="preserve">
</t>
        </r>
        <r>
          <rPr>
            <sz val="11"/>
            <rFont val="Times New Roman"/>
            <family val="1"/>
            <charset val="204"/>
          </rPr>
          <t xml:space="preserve">Управление образования администрации Кондинского района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is>
    </nc>
  </rcc>
  <rcv guid="{91255E12-F243-425D-B9FC-DB8270452AEF}" action="delete"/>
  <rdn rId="0" localSheetId="1" customView="1" name="Z_91255E12_F243_425D_B9FC_DB8270452AEF_.wvu.Rows" hidden="1" oldHidden="1">
    <formula>'Оптимизация 3 кв.'!$3:$3</formula>
    <oldFormula>'Оптимизация 3 кв.'!$3:$3</oldFormula>
  </rdn>
  <rcv guid="{91255E12-F243-425D-B9FC-DB8270452AEF}" action="add"/>
</revisions>
</file>

<file path=xl/revisions/revisionLog11112.xml><?xml version="1.0" encoding="utf-8"?>
<revisions xmlns="http://schemas.openxmlformats.org/spreadsheetml/2006/main" xmlns:r="http://schemas.openxmlformats.org/officeDocument/2006/relationships">
  <rcc rId="56" sId="1">
    <oc r="O9" t="inlineStr">
      <is>
        <r>
          <t xml:space="preserve">За 9 месяцев 2017 года бюджетный эффект отсутствует. Исполнение по состоянию на 01.10.2017 года составляет 60%. Снижение поступлений связано с увеличением количества субьектов предпринимательской деятельности, снятых с учета в налоговом органе </t>
        </r>
        <r>
          <rPr>
            <sz val="10"/>
            <color rgb="FFFF0000"/>
            <rFont val="Times New Roman"/>
            <family val="1"/>
            <charset val="204"/>
          </rPr>
          <t>(на 01.07.17 - 139 , на 01.09.17 -188)</t>
        </r>
        <r>
          <rPr>
            <sz val="10"/>
            <rFont val="Times New Roman"/>
            <family val="1"/>
            <charset val="204"/>
          </rPr>
          <t>, а также переход налогоплательщиков на патентную систему налогообложения.</t>
        </r>
      </is>
    </oc>
    <nc r="O9" t="inlineStr">
      <is>
        <r>
          <t xml:space="preserve">За 9 месяцев 2017 года бюджетный эффект отсутствует. Исполнение по состоянию на 01.10.2017 года составляет 60%. Снижение поступлений связано с увеличением количества субьектов предпринимательской деятельности, снятых с учета в налоговом органе </t>
        </r>
        <r>
          <rPr>
            <sz val="10"/>
            <color rgb="FFFF0000"/>
            <rFont val="Times New Roman"/>
            <family val="1"/>
            <charset val="204"/>
          </rPr>
          <t>(на 01.10.17 - 139 , на 01.01.16 -188)</t>
        </r>
        <r>
          <rPr>
            <sz val="10"/>
            <rFont val="Times New Roman"/>
            <family val="1"/>
            <charset val="204"/>
          </rPr>
          <t>, а также переход налогоплательщиков на патентную систему налогообложения.</t>
        </r>
      </is>
    </nc>
  </rcc>
  <rfmt sheetId="1" sqref="O9" start="0" length="2147483647">
    <dxf>
      <font>
        <color auto="1"/>
      </font>
    </dxf>
  </rfmt>
  <rcv guid="{FED98F40-8C47-49DE-9A3C-DA245D7B6ADA}" action="delete"/>
  <rcv guid="{FED98F40-8C47-49DE-9A3C-DA245D7B6ADA}" action="add"/>
</revisions>
</file>

<file path=xl/revisions/revisionLog1112.xml><?xml version="1.0" encoding="utf-8"?>
<revisions xmlns="http://schemas.openxmlformats.org/spreadsheetml/2006/main" xmlns:r="http://schemas.openxmlformats.org/officeDocument/2006/relationships">
  <rfmt sheetId="1" sqref="M21:O21">
    <dxf>
      <fill>
        <patternFill>
          <bgColor rgb="FFFFFF00"/>
        </patternFill>
      </fill>
    </dxf>
  </rfmt>
  <rcv guid="{FED98F40-8C47-49DE-9A3C-DA245D7B6ADA}" action="delete"/>
  <rcv guid="{FED98F40-8C47-49DE-9A3C-DA245D7B6ADA}" action="add"/>
</revisions>
</file>

<file path=xl/revisions/revisionLog1112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1211.xml><?xml version="1.0" encoding="utf-8"?>
<revisions xmlns="http://schemas.openxmlformats.org/spreadsheetml/2006/main" xmlns:r="http://schemas.openxmlformats.org/officeDocument/2006/relationships">
  <rfmt sheetId="1" sqref="O19">
    <dxf>
      <fill>
        <patternFill>
          <bgColor rgb="FFFFFF00"/>
        </patternFill>
      </fill>
    </dxf>
  </rfmt>
  <rfmt sheetId="1" sqref="M19" start="0" length="2147483647">
    <dxf>
      <font>
        <color rgb="FFFF0000"/>
      </font>
    </dxf>
  </rfmt>
  <rcc rId="36" sId="1">
    <oc r="O21" t="inlineStr">
      <is>
        <t>За 1 полугодие не выявлены юридические лица, не состоящие на налоговом учете по месту нахождения обособленного подразделения</t>
      </is>
    </oc>
    <nc r="O21" t="inlineStr">
      <is>
        <t>За 9 месяцев 2017 года не выявлены юридические лица, не состоящие на налоговом учете по месту нахождения обособленного подразделения</t>
      </is>
    </nc>
  </rcc>
  <rfmt sheetId="1" sqref="M19:N19" start="0" length="2147483647">
    <dxf>
      <font>
        <color auto="1"/>
      </font>
    </dxf>
  </rfmt>
  <rfmt sheetId="1" sqref="M19:N19">
    <dxf>
      <fill>
        <patternFill>
          <bgColor rgb="FFFFFF00"/>
        </patternFill>
      </fill>
    </dxf>
  </rfmt>
  <rcv guid="{FED98F40-8C47-49DE-9A3C-DA245D7B6ADA}" action="delete"/>
  <rcv guid="{FED98F40-8C47-49DE-9A3C-DA245D7B6ADA}" action="add"/>
</revisions>
</file>

<file path=xl/revisions/revisionLog1112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13.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13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13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14.xml><?xml version="1.0" encoding="utf-8"?>
<revisions xmlns="http://schemas.openxmlformats.org/spreadsheetml/2006/main" xmlns:r="http://schemas.openxmlformats.org/officeDocument/2006/relationships">
  <rfmt sheetId="1" sqref="A6:O52" start="0" length="2147483647">
    <dxf>
      <font>
        <sz val="12"/>
      </font>
    </dxf>
  </rfmt>
  <rcv guid="{FED98F40-8C47-49DE-9A3C-DA245D7B6ADA}" action="delete"/>
  <rcv guid="{FED98F40-8C47-49DE-9A3C-DA245D7B6ADA}" action="add"/>
</revisions>
</file>

<file path=xl/revisions/revisionLog1114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2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211.xml><?xml version="1.0" encoding="utf-8"?>
<revisions xmlns="http://schemas.openxmlformats.org/spreadsheetml/2006/main" xmlns:r="http://schemas.openxmlformats.org/officeDocument/2006/relationships">
  <rcc rId="33" sId="1">
    <oc r="O19" t="inlineStr">
      <is>
        <t>Заключено 6 Соглашений о сотрудничестве, согласно реестра жилых помещений планируемых к выкупу в 2017 году</t>
      </is>
    </oc>
    <nc r="O19" t="inlineStr">
      <is>
        <t>Заключено 13 Соглашений о сотрудничестве, согласно реестра жилых помещений планируемых к выкупу в 2017 году</t>
      </is>
    </nc>
  </rcc>
  <rcc rId="34" sId="1" numFmtId="4">
    <oc r="N19">
      <v>6</v>
    </oc>
    <nc r="N19">
      <v>13</v>
    </nc>
  </rcc>
  <rcv guid="{FED98F40-8C47-49DE-9A3C-DA245D7B6ADA}" action="delete"/>
  <rcv guid="{FED98F40-8C47-49DE-9A3C-DA245D7B6ADA}" action="add"/>
</revisions>
</file>

<file path=xl/revisions/revisionLog1121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3.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3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311.xml><?xml version="1.0" encoding="utf-8"?>
<revisions xmlns="http://schemas.openxmlformats.org/spreadsheetml/2006/main" xmlns:r="http://schemas.openxmlformats.org/officeDocument/2006/relationships">
  <rcc rId="9" sId="1">
    <oc r="O40" t="inlineStr">
      <is>
        <r>
          <rPr>
            <sz val="11"/>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t>
        </r>
        <r>
          <rPr>
            <sz val="11"/>
            <color rgb="FFFF0000"/>
            <rFont val="Times New Roman"/>
            <family val="1"/>
            <charset val="204"/>
          </rPr>
          <t xml:space="preserve">
УМТО 798,9 т.р.-экономия сложилась от заключенных МК и направленп на заключение МК по поставке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sz val="11"/>
            <rFont val="Times New Roman"/>
            <family val="1"/>
            <charset val="204"/>
          </rPr>
          <t>КУМИ -1195,7: МК на ремонт здания ул.Титова, д.17 № 0187300003517000253-0057956-01 от 01.08.2017г. НМЦК -1208,846 тыс.руб., сложившаяся экономия будет направлена на ремонтные работы343,0 т.р. заключен МК на межевание земельных участков, сложившаяся экономия по результатам котировки перенаправлена на заключение дополнительных договоров на межевание земельных участков;  экономия по МК на поставку колесного экскаватора-погрузчика составляет 566,8 т.р., которая будет направлена на приобретение спец.техники.</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r>
          <rPr>
            <sz val="11"/>
            <color rgb="FFFF0000"/>
            <rFont val="Times New Roman"/>
            <family val="1"/>
            <charset val="204"/>
          </rPr>
          <t>УКС -524,3 т.р.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oc>
    <nc r="O40" t="inlineStr">
      <is>
        <r>
          <rPr>
            <sz val="11"/>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t>
        </r>
        <r>
          <rPr>
            <sz val="11"/>
            <color rgb="FFFF0000"/>
            <rFont val="Times New Roman"/>
            <family val="1"/>
            <charset val="204"/>
          </rPr>
          <t xml:space="preserve">
</t>
        </r>
        <r>
          <rPr>
            <b/>
            <sz val="11"/>
            <color rgb="FFFF0000"/>
            <rFont val="Times New Roman"/>
            <family val="1"/>
            <charset val="204"/>
          </rPr>
          <t>УМТО 798,9 т.р</t>
        </r>
        <r>
          <rPr>
            <sz val="11"/>
            <color rgb="FFFF0000"/>
            <rFont val="Times New Roman"/>
            <family val="1"/>
            <charset val="204"/>
          </rPr>
          <t xml:space="preserve">.-экономия сложилась от заключенных МК и направленп на заключение МК по поставке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FF0000"/>
            <rFont val="Times New Roman"/>
            <family val="1"/>
            <charset val="204"/>
          </rPr>
          <t xml:space="preserve">КУМИ -1195,7 т.р.- </t>
        </r>
        <r>
          <rPr>
            <sz val="11"/>
            <color rgb="FFFF0000"/>
            <rFont val="Times New Roman"/>
            <family val="1"/>
            <charset val="204"/>
          </rPr>
          <t xml:space="preserve">МК на ремонт здания ул.Титова, д.17 № 0187300003517000253-0057956-01 от 01.08.2017г. НМЦК -1208,846 тыс.руб., сложившаяся экономия будет направлена на ремонтные работы.
</t>
        </r>
        <r>
          <rPr>
            <b/>
            <sz val="11"/>
            <rFont val="Times New Roman"/>
            <family val="1"/>
            <charset val="204"/>
          </rPr>
          <t>Управление образования администрации Кондинского района</t>
        </r>
        <r>
          <rPr>
            <sz val="11"/>
            <rFont val="Times New Roman"/>
            <family val="1"/>
            <charset val="204"/>
          </rPr>
          <t xml:space="preserve">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r>
          <rPr>
            <b/>
            <sz val="11"/>
            <color rgb="FFFF0000"/>
            <rFont val="Times New Roman"/>
            <family val="1"/>
            <charset val="204"/>
          </rPr>
          <t>УКС -524,3 т.р.</t>
        </r>
        <r>
          <rPr>
            <sz val="11"/>
            <color rgb="FFFF000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nc>
  </rcc>
  <rcv guid="{91255E12-F243-425D-B9FC-DB8270452AEF}" action="delete"/>
  <rdn rId="0" localSheetId="1" customView="1" name="Z_91255E12_F243_425D_B9FC_DB8270452AEF_.wvu.Rows" hidden="1" oldHidden="1">
    <formula>'Оптимизация 3 кв.'!$3:$3</formula>
    <oldFormula>'Оптимизация 3 кв.'!$3:$3</oldFormula>
  </rdn>
  <rcv guid="{91255E12-F243-425D-B9FC-DB8270452AEF}" action="add"/>
</revisions>
</file>

<file path=xl/revisions/revisionLog1131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3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4.xml><?xml version="1.0" encoding="utf-8"?>
<revisions xmlns="http://schemas.openxmlformats.org/spreadsheetml/2006/main" xmlns:r="http://schemas.openxmlformats.org/officeDocument/2006/relationships">
  <rfmt sheetId="1" sqref="O16" start="0" length="0">
    <dxf/>
  </rfmt>
  <rfmt sheetId="1" sqref="O10" start="0" length="0">
    <dxf/>
  </rfmt>
  <rfmt sheetId="1" sqref="O11" start="0" length="0">
    <dxf/>
  </rfmt>
  <rcv guid="{FED98F40-8C47-49DE-9A3C-DA245D7B6ADA}" action="delete"/>
  <rcv guid="{FED98F40-8C47-49DE-9A3C-DA245D7B6ADA}" action="add"/>
</revisions>
</file>

<file path=xl/revisions/revisionLog1141.xml><?xml version="1.0" encoding="utf-8"?>
<revisions xmlns="http://schemas.openxmlformats.org/spreadsheetml/2006/main" xmlns:r="http://schemas.openxmlformats.org/officeDocument/2006/relationships">
  <rcc rId="122" sId="1">
    <oc r="O40" t="inlineStr">
      <is>
        <r>
          <rPr>
            <sz val="11"/>
            <color rgb="FF0070C0"/>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 МК по разработке программ комплексного развития транспортной инфраструктуры поселений Кондинского района экономия сложилась в сумме 700,0т.р. (средства направлены на транспортные расходы ЮТэйр);</t>
        </r>
        <r>
          <rPr>
            <sz val="11"/>
            <color rgb="FFFF0000"/>
            <rFont val="Times New Roman"/>
            <family val="1"/>
            <charset val="204"/>
          </rPr>
          <t xml:space="preserve">
</t>
        </r>
        <r>
          <rPr>
            <b/>
            <sz val="11"/>
            <color rgb="FF00B050"/>
            <rFont val="Times New Roman"/>
            <family val="1"/>
            <charset val="204"/>
          </rPr>
          <t>УМТО</t>
        </r>
        <r>
          <rPr>
            <sz val="11"/>
            <color rgb="FF00B050"/>
            <rFont val="Times New Roman"/>
            <family val="1"/>
            <charset val="204"/>
          </rPr>
          <t xml:space="preserve"> 798,9 т.р. -экономия сложилась от заключенных МК и направлена на заключение МК по  обслуживанию охранно-пожарной сигнализации в зданиях Администрации (Ул.Титова 26); на приобретение канцелярии, хозяйственных товаров, ремонт автомобилей, на поставку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00B050"/>
            <rFont val="Times New Roman"/>
            <family val="1"/>
            <charset val="204"/>
          </rPr>
          <t xml:space="preserve">КУМИ -1195,7 т.р.Заключен МК на межевание земельных участков №1 от 14.03.2017г. НМЦК -500,00, заключили на сумму 157,0 т.р., сложившаяся экономия будет направлена на заключение дополнительных договоров на межевание зем.участков; 
заключен МК на поставку колесного экскаватора-погрузчика №0187300003517000122-0057956-02 от 22.05.17г. НМЦК-2 764,667, завключили на сумму 2197,910 сложившаяся экономия также будет направлена на приобретение спец.техники- </t>
        </r>
        <r>
          <rPr>
            <sz val="11"/>
            <color rgb="FF00B050"/>
            <rFont val="Times New Roman"/>
            <family val="1"/>
            <charset val="204"/>
          </rPr>
          <t>МК на ремонт здания ул.Титова, д.17 № 0187300003517000253-0057956-01 от 01.08.2017г. НМЦК -1208,846 тыс.руб., сложившаяся экономия будет направлена на ремонтные работы.</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в III квартале 2017 г. за счет средств местного бюджета состоялись конкурентные процедеры по двум контрактам. Торги прошли по заявленной цене.Экономии не сложилось. </t>
        </r>
        <r>
          <rPr>
            <sz val="11"/>
            <color rgb="FF00B050"/>
            <rFont val="Times New Roman"/>
            <family val="1"/>
            <charset val="204"/>
          </rPr>
          <t xml:space="preserve"> 
</t>
        </r>
        <r>
          <rPr>
            <b/>
            <sz val="11"/>
            <color rgb="FF00B050"/>
            <rFont val="Times New Roman"/>
            <family val="1"/>
            <charset val="204"/>
          </rPr>
          <t>УКС -524,3 т.р.</t>
        </r>
        <r>
          <rPr>
            <sz val="11"/>
            <color rgb="FF00B05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oc>
    <nc r="O40" t="inlineStr">
      <is>
        <r>
          <rPr>
            <sz val="11"/>
            <color rgb="FF0070C0"/>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 МК по разработке программ комплексного развития транспортной инфраструктуры поселений Кондинского района экономия сложилась в сумме 700,0т.р. (средства направлены на транспортные расходы ЮТэйр);</t>
        </r>
        <r>
          <rPr>
            <sz val="11"/>
            <color rgb="FFFF0000"/>
            <rFont val="Times New Roman"/>
            <family val="1"/>
            <charset val="204"/>
          </rPr>
          <t xml:space="preserve">
</t>
        </r>
        <r>
          <rPr>
            <b/>
            <sz val="11"/>
            <color rgb="FF00B050"/>
            <rFont val="Times New Roman"/>
            <family val="1"/>
            <charset val="204"/>
          </rPr>
          <t>УМТО</t>
        </r>
        <r>
          <rPr>
            <sz val="11"/>
            <color rgb="FF00B050"/>
            <rFont val="Times New Roman"/>
            <family val="1"/>
            <charset val="204"/>
          </rPr>
          <t xml:space="preserve"> 798,9 т.р. -экономия сложилась от заключенных МК и направлена на заключение МК по  обслуживанию охранно-пожарной сигнализации в зданиях Администрации (Ул.Титова 26); на приобретение канцелярии, хозяйственных товаров, ремонт автомобилей, на поставку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00B050"/>
            <rFont val="Times New Roman"/>
            <family val="1"/>
            <charset val="204"/>
          </rPr>
          <t xml:space="preserve">КУМИ -1195,7 т.р.Заключен МК на межевание земельных участков №1 от 14.03.2017г. НМЦК -500,00, заключили на сумму 157,0 т.р., сложившаяся экономия будет направлена на заключение дополнительных договоров на межевание зем.участков; 
заключен МК на поставку колесного экскаватора-погрузчика №0187300003517000122-0057956-02 от 22.05.17г. НМЦК-2 764,667, завключили на сумму 2197,910 сложившаяся экономия также будет направлена на приобретение спец.техники- </t>
        </r>
        <r>
          <rPr>
            <sz val="11"/>
            <color rgb="FF00B050"/>
            <rFont val="Times New Roman"/>
            <family val="1"/>
            <charset val="204"/>
          </rPr>
          <t>МК на ремонт здания ул.Титова, д.17 № 0187300003517000253-0057956-01 от 01.08.2017г. НМЦК -1208,846 тыс.руб., сложившаяся экономия будет направлена на ремонтные работы.</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r>
          <rPr>
            <sz val="11"/>
            <color rgb="FF00B050"/>
            <rFont val="Times New Roman"/>
            <family val="1"/>
            <charset val="204"/>
          </rPr>
          <t xml:space="preserve"> 
</t>
        </r>
        <r>
          <rPr>
            <b/>
            <sz val="11"/>
            <color rgb="FF00B050"/>
            <rFont val="Times New Roman"/>
            <family val="1"/>
            <charset val="204"/>
          </rPr>
          <t>УКС -524,3 т.р.</t>
        </r>
        <r>
          <rPr>
            <sz val="11"/>
            <color rgb="FF00B05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nc>
  </rcc>
  <rfmt sheetId="1" sqref="O40" start="0" length="2147483647">
    <dxf>
      <font>
        <color auto="1"/>
      </font>
    </dxf>
  </rfmt>
  <rcv guid="{5FD8C486-327C-4978-8EE1-24C2033C0D41}" action="delete"/>
  <rcv guid="{5FD8C486-327C-4978-8EE1-24C2033C0D41}" action="add"/>
</revisions>
</file>

<file path=xl/revisions/revisionLog114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4111.xml><?xml version="1.0" encoding="utf-8"?>
<revisions xmlns="http://schemas.openxmlformats.org/spreadsheetml/2006/main" xmlns:r="http://schemas.openxmlformats.org/officeDocument/2006/relationships">
  <rcc rId="35" sId="1" numFmtId="4">
    <oc r="N18">
      <v>0.7</v>
    </oc>
    <nc r="N18">
      <v>10</v>
    </nc>
  </rcc>
  <rcv guid="{FED98F40-8C47-49DE-9A3C-DA245D7B6ADA}" action="delete"/>
  <rcv guid="{FED98F40-8C47-49DE-9A3C-DA245D7B6ADA}" action="add"/>
</revisions>
</file>

<file path=xl/revisions/revisionLog11412.xml><?xml version="1.0" encoding="utf-8"?>
<revisions xmlns="http://schemas.openxmlformats.org/spreadsheetml/2006/main" xmlns:r="http://schemas.openxmlformats.org/officeDocument/2006/relationships">
  <rcc rId="37" sId="1">
    <oc r="O24" t="inlineStr">
      <is>
        <t>за 1 полугодие 2017 года объекты недвижимого имущества, которые признаются объектами налогообложения, в отношении которых налоговая база определяется как кадастровая стоимость не выявлены</t>
      </is>
    </oc>
    <nc r="O24" t="inlineStr">
      <is>
        <t>за 9 месяцев 2017 года объекты недвижимого имущества, которые признаются объектами налогообложения, в отношении которых налоговая база определяется как кадастровая стоимость не выявлены</t>
      </is>
    </nc>
  </rcc>
  <rcv guid="{FED98F40-8C47-49DE-9A3C-DA245D7B6ADA}" action="delete"/>
  <rcv guid="{FED98F40-8C47-49DE-9A3C-DA245D7B6ADA}" action="add"/>
</revisions>
</file>

<file path=xl/revisions/revisionLog1142.xml><?xml version="1.0" encoding="utf-8"?>
<revisions xmlns="http://schemas.openxmlformats.org/spreadsheetml/2006/main" xmlns:r="http://schemas.openxmlformats.org/officeDocument/2006/relationships">
  <rcc rId="93" sId="1">
    <oc r="P44" t="inlineStr">
      <is>
        <t xml:space="preserve">Соглашение о предоставлении субсидии из бюджета муниципального образования Кондинский район немуниципальным организациям, в том числе социально ориентированным некоммерческим организациям, на предоставление услуг в социальной сфере.
В сфере образования: по факту передано 201 т.р. ИП Кайгородцева реализующей дополнительную общеразвивающую программу технического направления. объединение «Легомир»)
</t>
      </is>
    </oc>
    <nc r="P44" t="inlineStr">
      <is>
        <t xml:space="preserve">По данным экономики Соглашение о предоставлении субсидии из бюджета муниципального образования Кондинский район немуниципальным организациям, в том числе социально ориентированным некоммерческим организациям, на предоставление услуг в социальной сфере.
В сфере образования: по факту передано 201 т.р. ИП Кайгородцева реализующей дополнительную общеразвивающую программу технического направления. объединение «Легомир»)
</t>
      </is>
    </nc>
  </rcc>
  <rcc rId="94" sId="1">
    <oc r="P46" t="inlineStr">
      <is>
        <t>В сфере образования: по факту передано 201 т.р. ИП Кайгородцева реализующей дополнительную общеразвивающую программу технического направления. объединение «Легомир»)</t>
      </is>
    </oc>
    <nc r="P46"/>
  </rcc>
  <rcv guid="{02E420F3-6DCF-4DD3-AAF3-705C53DE84F5}" action="delete"/>
  <rdn rId="0" localSheetId="1" customView="1" name="Z_02E420F3_6DCF_4DD3_AAF3_705C53DE84F5_.wvu.PrintArea" hidden="1" oldHidden="1">
    <formula>'Оптимизация 3 кв.'!$A$1:$O$52</formula>
    <oldFormula>'Оптимизация 3 кв.'!$A$1:$O$52</oldFormula>
  </rdn>
  <rdn rId="0" localSheetId="1" customView="1" name="Z_02E420F3_6DCF_4DD3_AAF3_705C53DE84F5_.wvu.Rows" hidden="1" oldHidden="1">
    <formula>'Оптимизация 3 кв.'!$3:$3</formula>
    <oldFormula>'Оптимизация 3 кв.'!$3:$3</oldFormula>
  </rdn>
  <rcv guid="{02E420F3-6DCF-4DD3-AAF3-705C53DE84F5}" action="add"/>
</revisions>
</file>

<file path=xl/revisions/revisionLog1142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4211.xml><?xml version="1.0" encoding="utf-8"?>
<revisions xmlns="http://schemas.openxmlformats.org/spreadsheetml/2006/main" xmlns:r="http://schemas.openxmlformats.org/officeDocument/2006/relationships">
  <rfmt sheetId="1" sqref="A9:O24">
    <dxf>
      <fill>
        <patternFill>
          <bgColor theme="0"/>
        </patternFill>
      </fill>
    </dxf>
  </rfmt>
  <rcv guid="{FED98F40-8C47-49DE-9A3C-DA245D7B6ADA}" action="delete"/>
  <rcv guid="{FED98F40-8C47-49DE-9A3C-DA245D7B6ADA}" action="add"/>
</revisions>
</file>

<file path=xl/revisions/revisionLog1142111.xml><?xml version="1.0" encoding="utf-8"?>
<revisions xmlns="http://schemas.openxmlformats.org/spreadsheetml/2006/main" xmlns:r="http://schemas.openxmlformats.org/officeDocument/2006/relationships">
  <rcc rId="83" sId="1">
    <oc r="O40" t="inlineStr">
      <is>
        <r>
          <rPr>
            <sz val="11"/>
            <color rgb="FF0070C0"/>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 МК по разработке программ комплексного развития транспортной инфраструктуры поселений Кондинского района экономия сложилась в сумме 700,0т.р. (средства направлены на транспортные расходы ЮТэйр);</t>
        </r>
        <r>
          <rPr>
            <sz val="11"/>
            <color rgb="FFFF0000"/>
            <rFont val="Times New Roman"/>
            <family val="1"/>
            <charset val="204"/>
          </rPr>
          <t xml:space="preserve">
</t>
        </r>
        <r>
          <rPr>
            <b/>
            <sz val="11"/>
            <color rgb="FF00B050"/>
            <rFont val="Times New Roman"/>
            <family val="1"/>
            <charset val="204"/>
          </rPr>
          <t>УМТО 798,9 т.р</t>
        </r>
        <r>
          <rPr>
            <sz val="11"/>
            <color rgb="FF00B050"/>
            <rFont val="Times New Roman"/>
            <family val="1"/>
            <charset val="204"/>
          </rPr>
          <t xml:space="preserve">.-экономия сложилась от заключенных МК и направленп на заключение МК по поставке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00B050"/>
            <rFont val="Times New Roman"/>
            <family val="1"/>
            <charset val="204"/>
          </rPr>
          <t xml:space="preserve">КУМИ -1195,7 т.р.- </t>
        </r>
        <r>
          <rPr>
            <sz val="11"/>
            <color rgb="FF00B050"/>
            <rFont val="Times New Roman"/>
            <family val="1"/>
            <charset val="204"/>
          </rPr>
          <t>МК на ремонт здания ул.Титова, д.17 № 0187300003517000253-0057956-01 от 01.08.2017г. НМЦК -1208,846 тыс.руб., сложившаяся экономия будет направлена на ремонтные работы.</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r>
          <rPr>
            <sz val="11"/>
            <color rgb="FF00B050"/>
            <rFont val="Times New Roman"/>
            <family val="1"/>
            <charset val="204"/>
          </rPr>
          <t xml:space="preserve"> </t>
        </r>
        <r>
          <rPr>
            <b/>
            <sz val="11"/>
            <color rgb="FF00B050"/>
            <rFont val="Times New Roman"/>
            <family val="1"/>
            <charset val="204"/>
          </rPr>
          <t>УКС -524,3 т.р.</t>
        </r>
        <r>
          <rPr>
            <sz val="11"/>
            <color rgb="FF00B05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oc>
    <nc r="O40" t="inlineStr">
      <is>
        <r>
          <rPr>
            <sz val="11"/>
            <color rgb="FF0070C0"/>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 МК по разработке программ комплексного развития транспортной инфраструктуры поселений Кондинского района экономия сложилась в сумме 700,0т.р. (средства направлены на транспортные расходы ЮТэйр);</t>
        </r>
        <r>
          <rPr>
            <sz val="11"/>
            <color rgb="FFFF0000"/>
            <rFont val="Times New Roman"/>
            <family val="1"/>
            <charset val="204"/>
          </rPr>
          <t xml:space="preserve">
</t>
        </r>
        <r>
          <rPr>
            <b/>
            <sz val="11"/>
            <color rgb="FF00B050"/>
            <rFont val="Times New Roman"/>
            <family val="1"/>
            <charset val="204"/>
          </rPr>
          <t>УМТО 798,9 т.р</t>
        </r>
        <r>
          <rPr>
            <sz val="11"/>
            <color rgb="FF00B050"/>
            <rFont val="Times New Roman"/>
            <family val="1"/>
            <charset val="204"/>
          </rPr>
          <t xml:space="preserve">.-экономия сложилась от заключенных МК и направленп на заключение МК по поставке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00B050"/>
            <rFont val="Times New Roman"/>
            <family val="1"/>
            <charset val="204"/>
          </rPr>
          <t xml:space="preserve">КУМИ -1195,7 т.р.- </t>
        </r>
        <r>
          <rPr>
            <sz val="11"/>
            <color rgb="FF00B050"/>
            <rFont val="Times New Roman"/>
            <family val="1"/>
            <charset val="204"/>
          </rPr>
          <t>МК на ремонт здания ул.Титова, д.17 № 0187300003517000253-0057956-01 от 01.08.2017г. НМЦК -1208,846 тыс.руб., сложившаяся экономия будет направлена на ремонтные работы.</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в III квартале 2017 г. за счет средств местного бюджета состоялись конкурентные процедеры по двум контрактам. Торги прошли по заявленной цене.Экономии не сложилось. </t>
        </r>
        <r>
          <rPr>
            <sz val="11"/>
            <color rgb="FF00B050"/>
            <rFont val="Times New Roman"/>
            <family val="1"/>
            <charset val="204"/>
          </rPr>
          <t xml:space="preserve"> 
</t>
        </r>
        <r>
          <rPr>
            <b/>
            <sz val="11"/>
            <color rgb="FF00B050"/>
            <rFont val="Times New Roman"/>
            <family val="1"/>
            <charset val="204"/>
          </rPr>
          <t>УКС -524,3 т.р.</t>
        </r>
        <r>
          <rPr>
            <sz val="11"/>
            <color rgb="FF00B05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nc>
  </rcc>
  <rcv guid="{5FD8C486-327C-4978-8EE1-24C2033C0D41}" action="delete"/>
  <rcv guid="{5FD8C486-327C-4978-8EE1-24C2033C0D41}" action="add"/>
</revisions>
</file>

<file path=xl/revisions/revisionLog11421111.xml><?xml version="1.0" encoding="utf-8"?>
<revisions xmlns="http://schemas.openxmlformats.org/spreadsheetml/2006/main" xmlns:r="http://schemas.openxmlformats.org/officeDocument/2006/relationships">
  <rcv guid="{02E420F3-6DCF-4DD3-AAF3-705C53DE84F5}" action="delete"/>
  <rdn rId="0" localSheetId="1" customView="1" name="Z_02E420F3_6DCF_4DD3_AAF3_705C53DE84F5_.wvu.PrintArea" hidden="1" oldHidden="1">
    <formula>'Оптимизация 3 кв.'!$A$1:$O$52</formula>
    <oldFormula>'Оптимизация 3 кв.'!$A$1:$O$52</oldFormula>
  </rdn>
  <rdn rId="0" localSheetId="1" customView="1" name="Z_02E420F3_6DCF_4DD3_AAF3_705C53DE84F5_.wvu.Rows" hidden="1" oldHidden="1">
    <formula>'Оптимизация 3 кв.'!$3:$3</formula>
    <oldFormula>'Оптимизация 3 кв.'!$3:$3</oldFormula>
  </rdn>
  <rcv guid="{02E420F3-6DCF-4DD3-AAF3-705C53DE84F5}" action="add"/>
</revisions>
</file>

<file path=xl/revisions/revisionLog1143.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5.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5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5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51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6.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61.xml><?xml version="1.0" encoding="utf-8"?>
<revisions xmlns="http://schemas.openxmlformats.org/spreadsheetml/2006/main" xmlns:r="http://schemas.openxmlformats.org/officeDocument/2006/relationships">
  <rcc rId="87" sId="1">
    <oc r="O16" t="inlineStr">
      <is>
        <t xml:space="preserve">За 9 месяцев 2017 года взыскано задолженности за технический надзор, в том числе:  ИП Тернавский А.В. - 12,8 тыс. руб., ИП Метлицкий В.П.- 70,0 тыс. руб., ООО "Лесная компания" - 42,2 тыс.рублей. Также, согласно Приказу МУ "УКС" было произведено списание безнадженой ко взысканию задолженности в сумме 366,9 тыс.рублей (ООО "МТК" - 80,3 тыс.рублей, ООО Компания "Кондинский капитал" - 286,6 тыс.рублей). 
</t>
      </is>
    </oc>
    <nc r="O16" t="inlineStr">
      <is>
        <t xml:space="preserve">За 9 месяцев 2017 года взыскано задолженности за технический надзор в сумме 491,9 тыс.рублей, в том числе:  ИП Тернавский А.В. - 12,8 тыс. руб., ИП Метлицкий В.П.- 70,0 тыс. руб., ООО "Лесная компания" - 42,2 тыс.рублей. Также, согласно Приказу МУ "УКС" было произведено списание безнадежнной ко взысканию задолженности в сумме 366,9 тыс.рублей (ООО "МТК" - 80,3 тыс.рублей, ООО Компания "Кондинский капитал" - 286,6 тыс.рублей). 
</t>
      </is>
    </nc>
  </rcc>
  <rcv guid="{FED98F40-8C47-49DE-9A3C-DA245D7B6ADA}" action="delete"/>
  <rcv guid="{FED98F40-8C47-49DE-9A3C-DA245D7B6ADA}" action="add"/>
</revisions>
</file>

<file path=xl/revisions/revisionLog11611.xml><?xml version="1.0" encoding="utf-8"?>
<revisions xmlns="http://schemas.openxmlformats.org/spreadsheetml/2006/main" xmlns:r="http://schemas.openxmlformats.org/officeDocument/2006/relationships">
  <rcc rId="43" sId="1">
    <oc r="M34">
      <v>250.9</v>
    </oc>
    <nc r="M34">
      <v>367.3</v>
    </nc>
  </rcc>
  <rcc rId="44" sId="1">
    <oc r="N34">
      <v>250.9</v>
    </oc>
    <nc r="N34">
      <v>367.3</v>
    </nc>
  </rcc>
  <rcc rId="45" sId="1">
    <oc r="M36">
      <v>129.6</v>
    </oc>
    <nc r="M36">
      <v>176.1</v>
    </nc>
  </rcc>
  <rcc rId="46" sId="1">
    <oc r="N36">
      <v>129.6</v>
    </oc>
    <nc r="N36">
      <v>176.1</v>
    </nc>
  </rcc>
  <rcc rId="47" sId="1">
    <oc r="M37">
      <v>0</v>
    </oc>
    <nc r="M37">
      <v>7.9</v>
    </nc>
  </rcc>
  <rcc rId="48" sId="1">
    <oc r="N37">
      <v>0</v>
    </oc>
    <nc r="N37">
      <v>7.9</v>
    </nc>
  </rcc>
  <rfmt sheetId="1" sqref="M37:N37">
    <dxf>
      <alignment vertical="top" readingOrder="0"/>
    </dxf>
  </rfmt>
  <rcv guid="{02E420F3-6DCF-4DD3-AAF3-705C53DE84F5}" action="delete"/>
  <rdn rId="0" localSheetId="1" customView="1" name="Z_02E420F3_6DCF_4DD3_AAF3_705C53DE84F5_.wvu.PrintArea" hidden="1" oldHidden="1">
    <formula>'Оптимизация 3 кв.'!$A$1:$O$52</formula>
    <oldFormula>'Оптимизация 3 кв.'!$A$1:$O$52</oldFormula>
  </rdn>
  <rdn rId="0" localSheetId="1" customView="1" name="Z_02E420F3_6DCF_4DD3_AAF3_705C53DE84F5_.wvu.Rows" hidden="1" oldHidden="1">
    <formula>'Оптимизация 3 кв.'!$3:$3</formula>
    <oldFormula>'Оптимизация 3 кв.'!$3:$3</oldFormula>
  </rdn>
  <rcv guid="{02E420F3-6DCF-4DD3-AAF3-705C53DE84F5}" action="add"/>
</revisions>
</file>

<file path=xl/revisions/revisionLog116111.xml><?xml version="1.0" encoding="utf-8"?>
<revisions xmlns="http://schemas.openxmlformats.org/spreadsheetml/2006/main" xmlns:r="http://schemas.openxmlformats.org/officeDocument/2006/relationships">
  <rcc rId="39" sId="1">
    <oc r="N33">
      <v>493.2</v>
    </oc>
    <nc r="N33">
      <f>N34+N35+N36+N37+N38+N39</f>
    </nc>
  </rcc>
  <rcv guid="{02E420F3-6DCF-4DD3-AAF3-705C53DE84F5}" action="delete"/>
  <rdn rId="0" localSheetId="1" customView="1" name="Z_02E420F3_6DCF_4DD3_AAF3_705C53DE84F5_.wvu.PrintArea" hidden="1" oldHidden="1">
    <formula>'Оптимизация 3 кв.'!$A$1:$O$52</formula>
    <oldFormula>'Оптимизация 3 кв.'!$A$1:$O$52</oldFormula>
  </rdn>
  <rdn rId="0" localSheetId="1" customView="1" name="Z_02E420F3_6DCF_4DD3_AAF3_705C53DE84F5_.wvu.Rows" hidden="1" oldHidden="1">
    <formula>'Оптимизация 3 кв.'!$3:$3</formula>
    <oldFormula>'Оптимизация 3 кв.'!$3:$3</oldFormula>
  </rdn>
  <rcv guid="{02E420F3-6DCF-4DD3-AAF3-705C53DE84F5}" action="add"/>
</revisions>
</file>

<file path=xl/revisions/revisionLog1161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612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612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613.xml><?xml version="1.0" encoding="utf-8"?>
<revisions xmlns="http://schemas.openxmlformats.org/spreadsheetml/2006/main" xmlns:r="http://schemas.openxmlformats.org/officeDocument/2006/relationships">
  <rcc rId="86" sId="1">
    <oc r="O22" t="inlineStr">
      <is>
        <t xml:space="preserve">За 9 месяцев 2017 года проведено 20 комиссий по мобилизации дополнительных доходов. В целях взыскания и урегулирования недоимки по налогам проводятся следующие мероприятия:
-ежемесячно направляются списки должников в адрес администраций городских и сельких поселений;
-в адрес налоговых агентов  направлены списки должников- работников организаций; 
-на сайте администрации Кондинского района постоянно обновляются и размещаются информационные материалы для налогоплательшиков по недопущению налоговой задолженности;                                                                                                                                                                - ежемесячно проводится мониторинг уплаты налогов, в разрезе налогоплательщиков с аналогичным периодом прошлого года;                                    </t>
      </is>
    </oc>
    <nc r="O22" t="inlineStr">
      <is>
        <t xml:space="preserve">За 9 месяцев 2017 года проведено 21 комиссия по мобилизации дополнительных доходов. В целях взыскания и урегулирования недоимки по налогам проводятся следующие мероприятия:
-ежемесячно направляются списки должников в адрес администраций городских и сельких поселений;
-в адрес налоговых агентов  направлены списки должников- работников организаций; 
-на сайте администрации Кондинского района постоянно обновляются и размещаются информационные материалы для налогоплательшиков по недопущению налоговой задолженности;                                                                                                                                                                - ежемесячно проводится мониторинг уплаты налогов, в разрезе налогоплательщиков с аналогичным периодом прошлого года;                                    </t>
      </is>
    </nc>
  </rcc>
  <rcv guid="{FED98F40-8C47-49DE-9A3C-DA245D7B6ADA}" action="delete"/>
  <rcv guid="{FED98F40-8C47-49DE-9A3C-DA245D7B6ADA}" action="add"/>
</revisions>
</file>

<file path=xl/revisions/revisionLog11613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614.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6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7.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7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7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7111.xml><?xml version="1.0" encoding="utf-8"?>
<revisions xmlns="http://schemas.openxmlformats.org/spreadsheetml/2006/main" xmlns:r="http://schemas.openxmlformats.org/officeDocument/2006/relationships">
  <rfmt sheetId="1" sqref="M34:N37">
    <dxf>
      <fill>
        <patternFill>
          <bgColor rgb="FFFFFF00"/>
        </patternFill>
      </fill>
    </dxf>
  </rfmt>
  <rcc rId="51" sId="1">
    <oc r="M38">
      <v>77.7</v>
    </oc>
    <nc r="M38">
      <v>481.6</v>
    </nc>
  </rcc>
  <rcc rId="52" sId="1">
    <oc r="N38">
      <v>77.7</v>
    </oc>
    <nc r="N38">
      <v>481.6</v>
    </nc>
  </rcc>
  <rcc rId="53" sId="1">
    <oc r="O38" t="inlineStr">
      <is>
        <t>Бюджетный эффект будет достигнут в III-IV квартале 2017 г.</t>
      </is>
    </oc>
    <nc r="O38" t="inlineStr">
      <is>
        <t>Бюджетный эффект будет достигнут в IV квартале 2017 г.</t>
      </is>
    </nc>
  </rcc>
  <rfmt sheetId="1" sqref="M38:O38">
    <dxf>
      <fill>
        <patternFill>
          <bgColor rgb="FFFFFF00"/>
        </patternFill>
      </fill>
    </dxf>
  </rfmt>
  <rcv guid="{02E420F3-6DCF-4DD3-AAF3-705C53DE84F5}" action="delete"/>
  <rdn rId="0" localSheetId="1" customView="1" name="Z_02E420F3_6DCF_4DD3_AAF3_705C53DE84F5_.wvu.PrintArea" hidden="1" oldHidden="1">
    <formula>'Оптимизация 3 кв.'!$A$1:$O$52</formula>
    <oldFormula>'Оптимизация 3 кв.'!$A$1:$O$52</oldFormula>
  </rdn>
  <rdn rId="0" localSheetId="1" customView="1" name="Z_02E420F3_6DCF_4DD3_AAF3_705C53DE84F5_.wvu.Rows" hidden="1" oldHidden="1">
    <formula>'Оптимизация 3 кв.'!$3:$3</formula>
    <oldFormula>'Оптимизация 3 кв.'!$3:$3</oldFormula>
  </rdn>
  <rcv guid="{02E420F3-6DCF-4DD3-AAF3-705C53DE84F5}" action="add"/>
</revisions>
</file>

<file path=xl/revisions/revisionLog117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72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8.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8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8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8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82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82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9.xml><?xml version="1.0" encoding="utf-8"?>
<revisions xmlns="http://schemas.openxmlformats.org/spreadsheetml/2006/main" xmlns:r="http://schemas.openxmlformats.org/officeDocument/2006/relationships">
  <rcc rId="115" sId="1">
    <oc r="O40" t="inlineStr">
      <is>
        <r>
          <rPr>
            <sz val="11"/>
            <color rgb="FF0070C0"/>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 МК по разработке программ комплексного развития транспортной инфраструктуры поселений Кондинского района экономия сложилась в сумме 700,0т.р. (средства направлены на транспортные расходы ЮТэйр);</t>
        </r>
        <r>
          <rPr>
            <sz val="11"/>
            <color rgb="FFFF0000"/>
            <rFont val="Times New Roman"/>
            <family val="1"/>
            <charset val="204"/>
          </rPr>
          <t xml:space="preserve">
</t>
        </r>
        <r>
          <rPr>
            <sz val="11"/>
            <color rgb="FF00B050"/>
            <rFont val="Times New Roman"/>
            <family val="1"/>
            <charset val="204"/>
          </rPr>
          <t xml:space="preserve">УМТО 798,9 т.р. -экономия сложилась от заключенных МК и направлена на заключение МК по  обслуживанию охранно-пожарной сигнализации в зданиях Администрации (Ул.Титова 26); на приобретение канцелярии, хозяйственных товаров, ремонт автомобилей, на поставку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00B050"/>
            <rFont val="Times New Roman"/>
            <family val="1"/>
            <charset val="204"/>
          </rPr>
          <t xml:space="preserve">КУМИ -1195,7 т.р.- </t>
        </r>
        <r>
          <rPr>
            <sz val="11"/>
            <color rgb="FF00B050"/>
            <rFont val="Times New Roman"/>
            <family val="1"/>
            <charset val="204"/>
          </rPr>
          <t>МК на ремонт здания ул.Титова, д.17 № 0187300003517000253-0057956-01 от 01.08.2017г. НМЦК -1208,846 тыс.руб., сложившаяся экономия будет направлена на ремонтные работы.</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в III квартале 2017 г. за счет средств местного бюджета состоялись конкурентные процедеры по двум контрактам. Торги прошли по заявленной цене.Экономии не сложилось. </t>
        </r>
        <r>
          <rPr>
            <sz val="11"/>
            <color rgb="FF00B050"/>
            <rFont val="Times New Roman"/>
            <family val="1"/>
            <charset val="204"/>
          </rPr>
          <t xml:space="preserve"> 
</t>
        </r>
        <r>
          <rPr>
            <b/>
            <sz val="11"/>
            <color rgb="FF00B050"/>
            <rFont val="Times New Roman"/>
            <family val="1"/>
            <charset val="204"/>
          </rPr>
          <t>УКС -524,3 т.р.</t>
        </r>
        <r>
          <rPr>
            <sz val="11"/>
            <color rgb="FF00B05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oc>
    <nc r="O40" t="inlineStr">
      <is>
        <r>
          <rPr>
            <sz val="11"/>
            <color rgb="FF0070C0"/>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 МК по разработке программ комплексного развития транспортной инфраструктуры поселений Кондинского района экономия сложилась в сумме 700,0т.р. (средства направлены на транспортные расходы ЮТэйр);</t>
        </r>
        <r>
          <rPr>
            <sz val="11"/>
            <color rgb="FFFF0000"/>
            <rFont val="Times New Roman"/>
            <family val="1"/>
            <charset val="204"/>
          </rPr>
          <t xml:space="preserve">
</t>
        </r>
        <r>
          <rPr>
            <sz val="11"/>
            <color rgb="FF00B050"/>
            <rFont val="Times New Roman"/>
            <family val="1"/>
            <charset val="204"/>
          </rPr>
          <t xml:space="preserve">УМТО 798,9 т.р. -экономия сложилась от заключенных МК и направлена на заключение МК по  обслуживанию охранно-пожарной сигнализации в зданиях Администрации (Ул.Титова 26); на приобретение канцелярии, хозяйственных товаров, ремонт автомобилей, на поставку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00B050"/>
            <rFont val="Times New Roman"/>
            <family val="1"/>
            <charset val="204"/>
          </rPr>
          <t xml:space="preserve">КУМИ -1195,7 т.р.Заключен МК на межевание земельных участков №1 от 14.03.2017г. НМЦК -500,00, заключили на сумму 157,0 т.р., сложившаяся экономия будет направлена на заключение дополнительных договоров на межевание зем.участков; 
заключен МК на поставку колесного экскаватора-погрузчика №0187300003517000122-0057956-02 от 22.05.17г. НМЦК-2 764,667, завключили на сумму 2197,910 сложившаяся экономия также будет направлена на приобретение спец.техники- </t>
        </r>
        <r>
          <rPr>
            <sz val="11"/>
            <color rgb="FF00B050"/>
            <rFont val="Times New Roman"/>
            <family val="1"/>
            <charset val="204"/>
          </rPr>
          <t>МК на ремонт здания ул.Титова, д.17 № 0187300003517000253-0057956-01 от 01.08.2017г. НМЦК -1208,846 тыс.руб., сложившаяся экономия будет направлена на ремонтные работы.</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в III квартале 2017 г. за счет средств местного бюджета состоялись конкурентные процедеры по двум контрактам. Торги прошли по заявленной цене.Экономии не сложилось. </t>
        </r>
        <r>
          <rPr>
            <sz val="11"/>
            <color rgb="FF00B050"/>
            <rFont val="Times New Roman"/>
            <family val="1"/>
            <charset val="204"/>
          </rPr>
          <t xml:space="preserve"> 
</t>
        </r>
        <r>
          <rPr>
            <b/>
            <sz val="11"/>
            <color rgb="FF00B050"/>
            <rFont val="Times New Roman"/>
            <family val="1"/>
            <charset val="204"/>
          </rPr>
          <t>УКС -524,3 т.р.</t>
        </r>
        <r>
          <rPr>
            <sz val="11"/>
            <color rgb="FF00B05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nc>
  </rcc>
  <rcv guid="{91255E12-F243-425D-B9FC-DB8270452AEF}" action="delete"/>
  <rdn rId="0" localSheetId="1" customView="1" name="Z_91255E12_F243_425D_B9FC_DB8270452AEF_.wvu.Rows" hidden="1" oldHidden="1">
    <formula>'Оптимизация 3 кв.'!$3:$3</formula>
    <oldFormula>'Оптимизация 3 кв.'!$3:$3</oldFormula>
  </rdn>
  <rcv guid="{91255E12-F243-425D-B9FC-DB8270452AEF}" action="add"/>
</revisions>
</file>

<file path=xl/revisions/revisionLog1191.xml><?xml version="1.0" encoding="utf-8"?>
<revisions xmlns="http://schemas.openxmlformats.org/spreadsheetml/2006/main" xmlns:r="http://schemas.openxmlformats.org/officeDocument/2006/relationships">
  <rcv guid="{02E420F3-6DCF-4DD3-AAF3-705C53DE84F5}" action="delete"/>
  <rdn rId="0" localSheetId="1" customView="1" name="Z_02E420F3_6DCF_4DD3_AAF3_705C53DE84F5_.wvu.PrintArea" hidden="1" oldHidden="1">
    <formula>'Оптимизация 3 кв.'!$A$1:$O$52</formula>
    <oldFormula>'Оптимизация 3 кв.'!$A$1:$O$52</oldFormula>
  </rdn>
  <rdn rId="0" localSheetId="1" customView="1" name="Z_02E420F3_6DCF_4DD3_AAF3_705C53DE84F5_.wvu.Rows" hidden="1" oldHidden="1">
    <formula>'Оптимизация 3 кв.'!$3:$3</formula>
    <oldFormula>'Оптимизация 3 кв.'!$3:$3</oldFormula>
  </rdn>
  <rcv guid="{02E420F3-6DCF-4DD3-AAF3-705C53DE84F5}" action="add"/>
</revisions>
</file>

<file path=xl/revisions/revisionLog119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9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192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0.xml><?xml version="1.0" encoding="utf-8"?>
<revisions xmlns="http://schemas.openxmlformats.org/spreadsheetml/2006/main" xmlns:r="http://schemas.openxmlformats.org/officeDocument/2006/relationships">
  <rcc rId="130" sId="1">
    <oc r="M51">
      <f>51554538.08/(432113367.7-50141500)</f>
    </oc>
    <nc r="M51">
      <f>51554538.08/(492865358.95-50141500)</f>
    </nc>
  </rcc>
  <rcv guid="{659C71E2-0A28-497A-9318-DB1330DDFD46}" action="delete"/>
  <rcv guid="{659C71E2-0A28-497A-9318-DB1330DDFD46}" action="add"/>
</revisions>
</file>

<file path=xl/revisions/revisionLog1201.xml><?xml version="1.0" encoding="utf-8"?>
<revisions xmlns="http://schemas.openxmlformats.org/spreadsheetml/2006/main" xmlns:r="http://schemas.openxmlformats.org/officeDocument/2006/relationships">
  <rcc rId="105" sId="1">
    <oc r="O44" t="inlineStr">
      <is>
        <r>
          <t xml:space="preserve">  </t>
        </r>
        <r>
          <rPr>
            <sz val="11"/>
            <rFont val="Times New Roman"/>
            <family val="1"/>
            <charset val="204"/>
          </rPr>
          <t xml:space="preserve">По всем направлениям социальной сферы района разработаны и утверждены Порядки предоставления субсидий из бюджета муниципального образования Кондинский район на оказание муниципальных услуг немуниципальными организациями, в том числе социально-ориентированными некоммерческими организациями. Разработано типовое соглашение на предоставления субсидий из бюджета муниципального образования Кондинский район на оказание муниципальных услуг немуниципальными организациями. Расчеты стоимости услуг, передаваемых на оказание на оказание немуниципальным организациям, в т.ч. социально-ориентированным организациям, утверждены постановлением администрации Кондинского района от 22 февраля 2017 года № 253. Разработан Порядок ведения реестра немуниципальных организаций, оказывающих услуги населению в социальной сфере (постановление администрации Кондинского района от 27 февраля 2017 года № 256) и утвержден Реестр немуниципальных организаций, оказывающих услуги населению в социальной сфере на территории Кондинского района, в который включены 6 немуниципальных организаций(постановление администрации Кондинского района от 24 марта 2017 года № 387). 
В сфере образования: по факту передано 1 услуга (ИП Кайгородцева О.Н.) реализующей дополнительную общеразвивающую программу технического направления. объединение «Легомир»)
</t>
        </r>
      </is>
    </oc>
    <nc r="O44" t="inlineStr">
      <is>
        <r>
          <t xml:space="preserve">  </t>
        </r>
        <r>
          <rPr>
            <sz val="11"/>
            <rFont val="Times New Roman"/>
            <family val="1"/>
            <charset val="204"/>
          </rPr>
          <t xml:space="preserve">По всем направлениям социальной сферы района разработаны и утверждены Порядки предоставления субсидий из бюджета муниципального образования Кондинский район на оказание муниципальных услуг немуниципальными организациями, в том числе социально-ориентированными некоммерческими организациями. Разработано типовое соглашение на предоставления субсидий из бюджета муниципального образования Кондинский район на оказание муниципальных услуг немуниципальными организациями. Расчеты стоимости услуг, передаваемых на оказание на оказание немуниципальным организациям, в т.ч. социально-ориентированным организациям, утверждены постановлением администрации Кондинского района от 22 февраля 2017 года № 253. Разработан Порядок ведения реестра немуниципальных организаций, оказывающих услуги населению в социальной сфере (постановление администрации Кондинского района от 27 февраля 2017 года № 256) и утвержден Реестр немуниципальных организаций, оказывающих услуги населению в социальной сфере на территории Кондинского района, в который включены 6 немуниципальных организаций(постановление администрации Кондинского района от 24 марта 2017 года № 387). 
В сфере образования: по факту передано 1 услуга (ИП Кайгородцева О.Н.) реализующей дополнительную общеразвивающую программу технического направления. объединение «Легомир»).
</t>
        </r>
      </is>
    </nc>
  </rcc>
  <rcv guid="{5FD8C486-327C-4978-8EE1-24C2033C0D41}" action="delete"/>
  <rcv guid="{5FD8C486-327C-4978-8EE1-24C2033C0D41}" action="add"/>
</revisions>
</file>

<file path=xl/revisions/revisionLog12011.xml><?xml version="1.0" encoding="utf-8"?>
<revisions xmlns="http://schemas.openxmlformats.org/spreadsheetml/2006/main" xmlns:r="http://schemas.openxmlformats.org/officeDocument/2006/relationships">
  <rfmt sheetId="1" sqref="M39:N39">
    <dxf>
      <fill>
        <patternFill>
          <bgColor rgb="FFFFFF00"/>
        </patternFill>
      </fill>
    </dxf>
  </rfmt>
  <rcc rId="61" sId="1" numFmtId="4">
    <oc r="M40">
      <f>4236.6-700</f>
    </oc>
    <nc r="M40">
      <v>6135.5</v>
    </nc>
  </rcc>
  <rcc rId="62" sId="1">
    <nc r="N40">
      <f>M40</f>
    </nc>
  </rcc>
  <rcc rId="63" sId="1">
    <oc r="O40" t="inlineStr">
      <is>
        <r>
          <rPr>
            <sz val="11"/>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t>
        </r>
        <r>
          <rPr>
            <sz val="11"/>
            <color rgb="FFFF0000"/>
            <rFont val="Times New Roman"/>
            <family val="1"/>
            <charset val="204"/>
          </rPr>
          <t xml:space="preserve">
</t>
        </r>
        <r>
          <rPr>
            <b/>
            <sz val="11"/>
            <color rgb="FF00B050"/>
            <rFont val="Times New Roman"/>
            <family val="1"/>
            <charset val="204"/>
          </rPr>
          <t>УМТО 798,9 т.р</t>
        </r>
        <r>
          <rPr>
            <sz val="11"/>
            <color rgb="FF00B050"/>
            <rFont val="Times New Roman"/>
            <family val="1"/>
            <charset val="204"/>
          </rPr>
          <t xml:space="preserve">.-экономия сложилась от заключенных МК и направленп на заключение МК по поставке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00B050"/>
            <rFont val="Times New Roman"/>
            <family val="1"/>
            <charset val="204"/>
          </rPr>
          <t xml:space="preserve">КУМИ -1195,7 т.р.- </t>
        </r>
        <r>
          <rPr>
            <sz val="11"/>
            <color rgb="FF00B050"/>
            <rFont val="Times New Roman"/>
            <family val="1"/>
            <charset val="204"/>
          </rPr>
          <t>МК на ремонт здания ул.Титова, д.17 № 0187300003517000253-0057956-01 от 01.08.2017г. НМЦК -1208,846 тыс.руб., сложившаяся экономия будет направлена на ремонтные работы.</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r>
          <rPr>
            <sz val="11"/>
            <color rgb="FF00B050"/>
            <rFont val="Times New Roman"/>
            <family val="1"/>
            <charset val="204"/>
          </rPr>
          <t xml:space="preserve"> </t>
        </r>
        <r>
          <rPr>
            <b/>
            <sz val="11"/>
            <color rgb="FF00B050"/>
            <rFont val="Times New Roman"/>
            <family val="1"/>
            <charset val="204"/>
          </rPr>
          <t>УКС -524,3 т.р.</t>
        </r>
        <r>
          <rPr>
            <sz val="11"/>
            <color rgb="FF00B05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oc>
    <nc r="O40" t="inlineStr">
      <is>
        <r>
          <rPr>
            <sz val="11"/>
            <color rgb="FF0070C0"/>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 МК по разработке программ комплексного развития транспортной инфраструктуры поселений Кондинского района экономия сложилась в сумме 700,0т.р. (средства направлены на транспортные расходы ЮТэйр);</t>
        </r>
        <r>
          <rPr>
            <sz val="11"/>
            <color rgb="FFFF0000"/>
            <rFont val="Times New Roman"/>
            <family val="1"/>
            <charset val="204"/>
          </rPr>
          <t xml:space="preserve">
</t>
        </r>
        <r>
          <rPr>
            <b/>
            <sz val="11"/>
            <color rgb="FF00B050"/>
            <rFont val="Times New Roman"/>
            <family val="1"/>
            <charset val="204"/>
          </rPr>
          <t>УМТО 798,9 т.р</t>
        </r>
        <r>
          <rPr>
            <sz val="11"/>
            <color rgb="FF00B050"/>
            <rFont val="Times New Roman"/>
            <family val="1"/>
            <charset val="204"/>
          </rPr>
          <t xml:space="preserve">.-экономия сложилась от заключенных МК и направленп на заключение МК по поставке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00B050"/>
            <rFont val="Times New Roman"/>
            <family val="1"/>
            <charset val="204"/>
          </rPr>
          <t xml:space="preserve">КУМИ -1195,7 т.р.- </t>
        </r>
        <r>
          <rPr>
            <sz val="11"/>
            <color rgb="FF00B050"/>
            <rFont val="Times New Roman"/>
            <family val="1"/>
            <charset val="204"/>
          </rPr>
          <t>МК на ремонт здания ул.Титова, д.17 № 0187300003517000253-0057956-01 от 01.08.2017г. НМЦК -1208,846 тыс.руб., сложившаяся экономия будет направлена на ремонтные работы.</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r>
          <rPr>
            <sz val="11"/>
            <color rgb="FF00B050"/>
            <rFont val="Times New Roman"/>
            <family val="1"/>
            <charset val="204"/>
          </rPr>
          <t xml:space="preserve"> </t>
        </r>
        <r>
          <rPr>
            <b/>
            <sz val="11"/>
            <color rgb="FF00B050"/>
            <rFont val="Times New Roman"/>
            <family val="1"/>
            <charset val="204"/>
          </rPr>
          <t>УКС -524,3 т.р.</t>
        </r>
        <r>
          <rPr>
            <sz val="11"/>
            <color rgb="FF00B05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nc>
  </rcc>
  <rcv guid="{02E420F3-6DCF-4DD3-AAF3-705C53DE84F5}" action="delete"/>
  <rdn rId="0" localSheetId="1" customView="1" name="Z_02E420F3_6DCF_4DD3_AAF3_705C53DE84F5_.wvu.PrintArea" hidden="1" oldHidden="1">
    <formula>'Оптимизация 3 кв.'!$A$1:$O$52</formula>
    <oldFormula>'Оптимизация 3 кв.'!$A$1:$O$52</oldFormula>
  </rdn>
  <rdn rId="0" localSheetId="1" customView="1" name="Z_02E420F3_6DCF_4DD3_AAF3_705C53DE84F5_.wvu.Rows" hidden="1" oldHidden="1">
    <formula>'Оптимизация 3 кв.'!$3:$3</formula>
    <oldFormula>'Оптимизация 3 кв.'!$3:$3</oldFormula>
  </rdn>
  <rcv guid="{02E420F3-6DCF-4DD3-AAF3-705C53DE84F5}" action="add"/>
</revisions>
</file>

<file path=xl/revisions/revisionLog120111.xml><?xml version="1.0" encoding="utf-8"?>
<revisions xmlns="http://schemas.openxmlformats.org/spreadsheetml/2006/main" xmlns:r="http://schemas.openxmlformats.org/officeDocument/2006/relationships">
  <rcc rId="57" sId="1">
    <nc r="M39">
      <v>99</v>
    </nc>
  </rcc>
  <rcc rId="58" sId="1">
    <oc r="N39">
      <v>0</v>
    </oc>
    <nc r="N39">
      <v>99</v>
    </nc>
  </rcc>
  <rfmt sheetId="1" sqref="O39" start="0" length="0">
    <dxf>
      <alignment wrapText="0" readingOrder="0"/>
    </dxf>
  </rfmt>
  <rcv guid="{02E420F3-6DCF-4DD3-AAF3-705C53DE84F5}" action="delete"/>
  <rdn rId="0" localSheetId="1" customView="1" name="Z_02E420F3_6DCF_4DD3_AAF3_705C53DE84F5_.wvu.PrintArea" hidden="1" oldHidden="1">
    <formula>'Оптимизация 3 кв.'!$A$1:$O$52</formula>
    <oldFormula>'Оптимизация 3 кв.'!$A$1:$O$52</oldFormula>
  </rdn>
  <rdn rId="0" localSheetId="1" customView="1" name="Z_02E420F3_6DCF_4DD3_AAF3_705C53DE84F5_.wvu.Rows" hidden="1" oldHidden="1">
    <formula>'Оптимизация 3 кв.'!$3:$3</formula>
    <oldFormula>'Оптимизация 3 кв.'!$3:$3</oldFormula>
  </rdn>
  <rcv guid="{02E420F3-6DCF-4DD3-AAF3-705C53DE84F5}" action="add"/>
</revisions>
</file>

<file path=xl/revisions/revisionLog121.xml><?xml version="1.0" encoding="utf-8"?>
<revisions xmlns="http://schemas.openxmlformats.org/spreadsheetml/2006/main" xmlns:r="http://schemas.openxmlformats.org/officeDocument/2006/relationships">
  <rcc rId="84" sId="1">
    <oc r="O24" t="inlineStr">
      <is>
        <t>за 9 месяцев 2017 года было включено 77 объекты недвижимого имущества, которые признаются объектами налогообложения, в отношении которых налоговая база определяется как кадастровая стоимость не выявлены</t>
      </is>
    </oc>
    <nc r="O24" t="inlineStr">
      <is>
        <t>за 9 месяцев 2017 года было выявлено и предложено для включения в  перечень объектов недвижимого имущества, в отношении которых налоговая база определяется как кадастровая стоимость  77 объектов недвижимого имущества.</t>
      </is>
    </nc>
  </rcc>
  <rcv guid="{FED98F40-8C47-49DE-9A3C-DA245D7B6ADA}" action="delete"/>
  <rcv guid="{FED98F40-8C47-49DE-9A3C-DA245D7B6ADA}" action="add"/>
</revisions>
</file>

<file path=xl/revisions/revisionLog1210.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10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11.xml><?xml version="1.0" encoding="utf-8"?>
<revisions xmlns="http://schemas.openxmlformats.org/spreadsheetml/2006/main" xmlns:r="http://schemas.openxmlformats.org/officeDocument/2006/relationships">
  <rfmt sheetId="1" sqref="M40:N40">
    <dxf>
      <fill>
        <patternFill>
          <bgColor theme="5" tint="0.59999389629810485"/>
        </patternFill>
      </fill>
    </dxf>
  </rfmt>
  <rcv guid="{5FD8C486-327C-4978-8EE1-24C2033C0D41}" action="delete"/>
  <rcv guid="{5FD8C486-327C-4978-8EE1-24C2033C0D41}" action="add"/>
</revisions>
</file>

<file path=xl/revisions/revisionLog12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1111.xml><?xml version="1.0" encoding="utf-8"?>
<revisions xmlns="http://schemas.openxmlformats.org/spreadsheetml/2006/main" xmlns:r="http://schemas.openxmlformats.org/officeDocument/2006/relationships">
  <rcc rId="3" sId="1">
    <oc r="O40" t="inlineStr">
      <is>
        <r>
          <rPr>
            <sz val="11"/>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t>
        </r>
        <r>
          <rPr>
            <sz val="11"/>
            <color rgb="FFFF0000"/>
            <rFont val="Times New Roman"/>
            <family val="1"/>
            <charset val="204"/>
          </rPr>
          <t xml:space="preserve">
УМТО</t>
        </r>
        <r>
          <rPr>
            <sz val="11"/>
            <rFont val="Times New Roman"/>
            <family val="1"/>
            <charset val="204"/>
          </rPr>
          <t xml:space="preserve"> 700,5 т.р. -экономия сложилась от заключенных МК и направлена на заключение МК по  обслуживанию ОПС в зданиях Администрации (Ул.Титова 26); на приобретение канцелярии, хозяйственных товаров, ремонт автомобилей; </t>
        </r>
        <r>
          <rPr>
            <sz val="11"/>
            <color rgb="FFFF0000"/>
            <rFont val="Times New Roman"/>
            <family val="1"/>
            <charset val="204"/>
          </rPr>
          <t xml:space="preserve">
</t>
        </r>
        <r>
          <rPr>
            <sz val="11"/>
            <rFont val="Times New Roman"/>
            <family val="1"/>
            <charset val="204"/>
          </rPr>
          <t>КУМИ 343,0 т.р. заключен МК на межевание земельных участков, сложившаяся экономия по результатам котировки перенаправлена на заключение дополнительных договоров на межевание земельных участков;  экономия по МК на поставку колесного экскаватора-погрузчика составляет 566,8 т.р., которая будет направлена на приобретение спец.техники.</t>
        </r>
        <r>
          <rPr>
            <sz val="11"/>
            <color rgb="FFFF0000"/>
            <rFont val="Times New Roman"/>
            <family val="1"/>
            <charset val="204"/>
          </rPr>
          <t xml:space="preserve">
</t>
        </r>
        <r>
          <rPr>
            <sz val="11"/>
            <rFont val="Times New Roman"/>
            <family val="1"/>
            <charset val="204"/>
          </rPr>
          <t xml:space="preserve">Управление образования администрации Кондинского района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is>
    </oc>
    <nc r="O40" t="inlineStr">
      <is>
        <r>
          <rPr>
            <sz val="11"/>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t>
        </r>
        <r>
          <rPr>
            <sz val="11"/>
            <color rgb="FFFF0000"/>
            <rFont val="Times New Roman"/>
            <family val="1"/>
            <charset val="204"/>
          </rPr>
          <t xml:space="preserve">
УМТО 798,9 т.р.-экономия сложилась от заключенных МК и направленп на заключение МК по поставке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sz val="11"/>
            <rFont val="Times New Roman"/>
            <family val="1"/>
            <charset val="204"/>
          </rPr>
          <t>КУМИ 343,0 т.р. заключен МК на межевание земельных участков, сложившаяся экономия по результатам котировки перенаправлена на заключение дополнительных договоров на межевание земельных участков;  экономия по МК на поставку колесного экскаватора-погрузчика составляет 566,8 т.р., которая будет направлена на приобретение спец.техники.</t>
        </r>
        <r>
          <rPr>
            <sz val="11"/>
            <color rgb="FFFF0000"/>
            <rFont val="Times New Roman"/>
            <family val="1"/>
            <charset val="204"/>
          </rPr>
          <t xml:space="preserve">
</t>
        </r>
        <r>
          <rPr>
            <sz val="11"/>
            <rFont val="Times New Roman"/>
            <family val="1"/>
            <charset val="204"/>
          </rPr>
          <t xml:space="preserve">Управление образования администрации Кондинского района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r>
          <rPr>
            <sz val="11"/>
            <color rgb="FFFF0000"/>
            <rFont val="Times New Roman"/>
            <family val="1"/>
            <charset val="204"/>
          </rPr>
          <t>УКС</t>
        </r>
      </is>
    </nc>
  </rcc>
  <rcv guid="{91255E12-F243-425D-B9FC-DB8270452AEF}" action="delete"/>
  <rdn rId="0" localSheetId="1" customView="1" name="Z_91255E12_F243_425D_B9FC_DB8270452AEF_.wvu.Rows" hidden="1" oldHidden="1">
    <formula>'Оптимизация 3 кв.'!$3:$3</formula>
    <oldFormula>'Оптимизация 3 кв.'!$3:$3</oldFormula>
  </rdn>
  <rcv guid="{91255E12-F243-425D-B9FC-DB8270452AEF}" action="add"/>
</revisions>
</file>

<file path=xl/revisions/revisionLog1211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1121.xml><?xml version="1.0" encoding="utf-8"?>
<revisions xmlns="http://schemas.openxmlformats.org/spreadsheetml/2006/main" xmlns:r="http://schemas.openxmlformats.org/officeDocument/2006/relationships">
  <rcc rId="5" sId="1">
    <oc r="O40" t="inlineStr">
      <is>
        <r>
          <rPr>
            <sz val="11"/>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t>
        </r>
        <r>
          <rPr>
            <sz val="11"/>
            <color rgb="FFFF0000"/>
            <rFont val="Times New Roman"/>
            <family val="1"/>
            <charset val="204"/>
          </rPr>
          <t xml:space="preserve">
УМТО 798,9 т.р.-экономия сложилась от заключенных МК и направленп на заключение МК по поставке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sz val="11"/>
            <rFont val="Times New Roman"/>
            <family val="1"/>
            <charset val="204"/>
          </rPr>
          <t>КУМИ 343,0 т.р. заключен МК на межевание земельных участков, сложившаяся экономия по результатам котировки перенаправлена на заключение дополнительных договоров на межевание земельных участков;  экономия по МК на поставку колесного экскаватора-погрузчика составляет 566,8 т.р., которая будет направлена на приобретение спец.техники.</t>
        </r>
        <r>
          <rPr>
            <sz val="11"/>
            <color rgb="FFFF0000"/>
            <rFont val="Times New Roman"/>
            <family val="1"/>
            <charset val="204"/>
          </rPr>
          <t xml:space="preserve">
</t>
        </r>
        <r>
          <rPr>
            <sz val="11"/>
            <rFont val="Times New Roman"/>
            <family val="1"/>
            <charset val="204"/>
          </rPr>
          <t xml:space="preserve">Управление образования администрации Кондинского района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r>
          <rPr>
            <sz val="11"/>
            <color rgb="FFFF0000"/>
            <rFont val="Times New Roman"/>
            <family val="1"/>
            <charset val="204"/>
          </rPr>
          <t>УКС</t>
        </r>
      </is>
    </oc>
    <nc r="O40" t="inlineStr">
      <is>
        <r>
          <rPr>
            <sz val="11"/>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t>
        </r>
        <r>
          <rPr>
            <sz val="11"/>
            <color rgb="FFFF0000"/>
            <rFont val="Times New Roman"/>
            <family val="1"/>
            <charset val="204"/>
          </rPr>
          <t xml:space="preserve">
УМТО 798,9 т.р.-экономия сложилась от заключенных МК и направленп на заключение МК по поставке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sz val="11"/>
            <rFont val="Times New Roman"/>
            <family val="1"/>
            <charset val="204"/>
          </rPr>
          <t>КУМИ 343,0 т.р. заключен МК на межевание земельных участков, сложившаяся экономия по результатам котировки перенаправлена на заключение дополнительных договоров на межевание земельных участков;  экономия по МК на поставку колесного экскаватора-погрузчика составляет 566,8 т.р., которая будет направлена на приобретение спец.техники.</t>
        </r>
        <r>
          <rPr>
            <sz val="11"/>
            <color rgb="FFFF0000"/>
            <rFont val="Times New Roman"/>
            <family val="1"/>
            <charset val="204"/>
          </rPr>
          <t xml:space="preserve">
</t>
        </r>
        <r>
          <rPr>
            <sz val="11"/>
            <rFont val="Times New Roman"/>
            <family val="1"/>
            <charset val="204"/>
          </rPr>
          <t xml:space="preserve">Управление образования администрации Кондинского района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r>
          <rPr>
            <sz val="11"/>
            <color rgb="FFFF0000"/>
            <rFont val="Times New Roman"/>
            <family val="1"/>
            <charset val="204"/>
          </rPr>
          <t>УКС -524,3 т.р.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nc>
  </rcc>
  <rcv guid="{91255E12-F243-425D-B9FC-DB8270452AEF}" action="delete"/>
  <rdn rId="0" localSheetId="1" customView="1" name="Z_91255E12_F243_425D_B9FC_DB8270452AEF_.wvu.Rows" hidden="1" oldHidden="1">
    <formula>'Оптимизация 3 кв.'!$3:$3</formula>
    <oldFormula>'Оптимизация 3 кв.'!$3:$3</oldFormula>
  </rdn>
  <rcv guid="{91255E12-F243-425D-B9FC-DB8270452AEF}" action="add"/>
</revisions>
</file>

<file path=xl/revisions/revisionLog1212.xml><?xml version="1.0" encoding="utf-8"?>
<revisions xmlns="http://schemas.openxmlformats.org/spreadsheetml/2006/main" xmlns:r="http://schemas.openxmlformats.org/officeDocument/2006/relationships">
  <rcc rId="7" sId="1">
    <oc r="O40" t="inlineStr">
      <is>
        <r>
          <rPr>
            <sz val="11"/>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t>
        </r>
        <r>
          <rPr>
            <sz val="11"/>
            <color rgb="FFFF0000"/>
            <rFont val="Times New Roman"/>
            <family val="1"/>
            <charset val="204"/>
          </rPr>
          <t xml:space="preserve">
УМТО 798,9 т.р.-экономия сложилась от заключенных МК и направленп на заключение МК по поставке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sz val="11"/>
            <rFont val="Times New Roman"/>
            <family val="1"/>
            <charset val="204"/>
          </rPr>
          <t>КУМИ 343,0 т.р. заключен МК на межевание земельных участков, сложившаяся экономия по результатам котировки перенаправлена на заключение дополнительных договоров на межевание земельных участков;  экономия по МК на поставку колесного экскаватора-погрузчика составляет 566,8 т.р., которая будет направлена на приобретение спец.техники.</t>
        </r>
        <r>
          <rPr>
            <sz val="11"/>
            <color rgb="FFFF0000"/>
            <rFont val="Times New Roman"/>
            <family val="1"/>
            <charset val="204"/>
          </rPr>
          <t xml:space="preserve">
</t>
        </r>
        <r>
          <rPr>
            <sz val="11"/>
            <rFont val="Times New Roman"/>
            <family val="1"/>
            <charset val="204"/>
          </rPr>
          <t xml:space="preserve">Управление образования администрации Кондинского района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r>
          <rPr>
            <sz val="11"/>
            <color rgb="FFFF0000"/>
            <rFont val="Times New Roman"/>
            <family val="1"/>
            <charset val="204"/>
          </rPr>
          <t>УКС -524,3 т.р.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oc>
    <nc r="O40" t="inlineStr">
      <is>
        <r>
          <rPr>
            <sz val="11"/>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t>
        </r>
        <r>
          <rPr>
            <sz val="11"/>
            <color rgb="FFFF0000"/>
            <rFont val="Times New Roman"/>
            <family val="1"/>
            <charset val="204"/>
          </rPr>
          <t xml:space="preserve">
УМТО 798,9 т.р.-экономия сложилась от заключенных МК и направленп на заключение МК по поставке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sz val="11"/>
            <rFont val="Times New Roman"/>
            <family val="1"/>
            <charset val="204"/>
          </rPr>
          <t>КУМИ -1195,7: МК на ремонт здания ул.Титова, д.17 № 0187300003517000253-0057956-01 от 01.08.2017г. НМЦК -1208,846 тыс.руб., сложившаяся экономия будет направлена на ремонтные работы343,0 т.р. заключен МК на межевание земельных участков, сложившаяся экономия по результатам котировки перенаправлена на заключение дополнительных договоров на межевание земельных участков;  экономия по МК на поставку колесного экскаватора-погрузчика составляет 566,8 т.р., которая будет направлена на приобретение спец.техники.</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r>
          <rPr>
            <sz val="11"/>
            <color rgb="FFFF0000"/>
            <rFont val="Times New Roman"/>
            <family val="1"/>
            <charset val="204"/>
          </rPr>
          <t>УКС -524,3 т.р.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nc>
  </rcc>
  <rcv guid="{91255E12-F243-425D-B9FC-DB8270452AEF}" action="delete"/>
  <rdn rId="0" localSheetId="1" customView="1" name="Z_91255E12_F243_425D_B9FC_DB8270452AEF_.wvu.Rows" hidden="1" oldHidden="1">
    <formula>'Оптимизация 3 кв.'!$3:$3</formula>
    <oldFormula>'Оптимизация 3 кв.'!$3:$3</oldFormula>
  </rdn>
  <rcv guid="{91255E12-F243-425D-B9FC-DB8270452AEF}" action="add"/>
</revisions>
</file>

<file path=xl/revisions/revisionLog1213.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2.xml><?xml version="1.0" encoding="utf-8"?>
<revisions xmlns="http://schemas.openxmlformats.org/spreadsheetml/2006/main" xmlns:r="http://schemas.openxmlformats.org/officeDocument/2006/relationships">
  <rcc rId="135" sId="1">
    <oc r="O46" t="inlineStr">
      <is>
        <t>В настоящее время проводится работа по заключению энергосервисных контрактов. Заключение 5 энергосервисных контрактов планируется в IV квартале 2017 года.</t>
      </is>
    </oc>
    <nc r="O46" t="inlineStr">
      <is>
        <t>В настоящее время проводится работа по заключению энергосервисных контрактов. Для рассмотрения возможности заключения энергосервисных контрактов по модернизации уличного освещения направлены заполненные опросные листы в адреса компаний: группы компаний «Энергосервисные технологии» и публичного акционерного общества «Ростелеком». В настоящее время ответа о решении по заключению энергосервисных контрактов в адрес администрации Кондинского района не поступало. Заключение 5 энергосервисных контрактов планируется в IV квартале 2017 года.</t>
      </is>
    </nc>
  </rcc>
  <rfmt sheetId="1" sqref="O46">
    <dxf>
      <fill>
        <patternFill>
          <bgColor theme="0"/>
        </patternFill>
      </fill>
    </dxf>
  </rfmt>
  <rfmt sheetId="1" sqref="A27:O47">
    <dxf>
      <fill>
        <patternFill>
          <bgColor theme="0"/>
        </patternFill>
      </fill>
    </dxf>
  </rfmt>
  <rcv guid="{B2CED1E3-28E9-413C-A161-F362B43E785B}" action="delete"/>
  <rcv guid="{B2CED1E3-28E9-413C-A161-F362B43E785B}" action="add"/>
</revisions>
</file>

<file path=xl/revisions/revisionLog1221.xml><?xml version="1.0" encoding="utf-8"?>
<revisions xmlns="http://schemas.openxmlformats.org/spreadsheetml/2006/main" xmlns:r="http://schemas.openxmlformats.org/officeDocument/2006/relationships">
  <rcc rId="123" sId="1">
    <oc r="P44" t="inlineStr">
      <is>
        <t xml:space="preserve">По данным экономики Соглашение о предоставлении субсидии из бюджета муниципального образования Кондинский район немуниципальным организациям, в том числе социально ориентированным некоммерческим организациям, на предоставление услуг в социальной сфере.
</t>
      </is>
    </oc>
    <nc r="P44"/>
  </rcc>
  <rcc rId="124" sId="1">
    <oc r="O44" t="inlineStr">
      <is>
        <r>
          <t xml:space="preserve">  </t>
        </r>
        <r>
          <rPr>
            <sz val="11"/>
            <rFont val="Times New Roman"/>
            <family val="1"/>
            <charset val="204"/>
          </rPr>
          <t xml:space="preserve">По всем направлениям социальной сферы района разработаны и утверждены Порядки предоставления субсидий из бюджета муниципального образования Кондинский район на оказание муниципальных услуг немуниципальными организациями, в том числе социально-ориентированными некоммерческими организациями. Разработано типовое соглашение на предоставления субсидий из бюджета муниципального образования Кондинский район на оказание муниципальных услуг немуниципальными организациями. Расчеты стоимости услуг, передаваемых на оказание на оказание немуниципальным организациям, в т.ч. социально-ориентированным организациям, утверждены постановлением администрации Кондинского района от 22 февраля 2017 года № 253. Разработан Порядок ведения реестра немуниципальных организаций, оказывающих услуги населению в социальной сфере (постановление администрации Кондинского района от 27 февраля 2017 года № 256) и утвержден Реестр немуниципальных организаций, оказывающих услуги населению в социальной сфере на территории Кондинского района, в который включены 6 немуниципальных организаций(постановление администрации Кондинского района от 24 марта 2017 года № 387). 
В сфере образования: по факту передано 1 услуга (ИП Кайгородцева О.Н.) реализующей дополнительную общеразвивающую программу технического направления. объединение «Легомир»).
</t>
        </r>
      </is>
    </oc>
    <nc r="O44" t="inlineStr">
      <is>
        <r>
          <t xml:space="preserve">  </t>
        </r>
        <r>
          <rPr>
            <sz val="11"/>
            <rFont val="Times New Roman"/>
            <family val="1"/>
            <charset val="204"/>
          </rPr>
          <t xml:space="preserve">По всем направлениям социальной сферы района разработаны и утверждены Порядки предоставления субсидий из бюджета муниципального образования Кондинский район на оказание муниципальных услуг немуниципальными организациями, в том числе социально-ориентированными некоммерческими организациями. Разработано типовое соглашение на предоставление субсидий из бюджета муниципального образования Кондинский район на оказание муниципальных услуг немуниципальными организациями. Расчеты стоимости услуг, передаваемых на оказание немуниципальным организациям, в т.ч. социально-ориентированным организациям, утверждены постановлением администрации Кондинского района от 22 февраля 2017 года № 253. Разработан Порядок ведения реестра немуниципальных организаций, оказывающих услуги населению в социальной сфере (постановление администрации Кондинского района от 27 февраля 2017 года № 256) и утвержден Реестр немуниципальных организаций, оказывающих услуги населению в социальной сфере на территории Кондинского района, в который включены 6 немуниципальных организаций(постановление администрации Кондинского района от 24 марта 2017 года № 387). 
В сфере образования: по факту передана 1 услуга (ИП Кайгородцева О.Н.) реализующая дополнительную общеразвивающую программу технического направления объединение «Легомир».
</t>
        </r>
      </is>
    </nc>
  </rcc>
  <rcc rId="125" sId="1" numFmtId="4">
    <oc r="N45">
      <v>1</v>
    </oc>
    <nc r="N45">
      <v>22</v>
    </nc>
  </rcc>
  <rcc rId="126" sId="1">
    <oc r="M45">
      <v>22</v>
    </oc>
    <nc r="M45">
      <v>0</v>
    </nc>
  </rcc>
  <rcv guid="{B2CED1E3-28E9-413C-A161-F362B43E785B}" action="delete"/>
  <rcv guid="{B2CED1E3-28E9-413C-A161-F362B43E785B}" action="add"/>
</revisions>
</file>

<file path=xl/revisions/revisionLog122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2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3.xml><?xml version="1.0" encoding="utf-8"?>
<revisions xmlns="http://schemas.openxmlformats.org/spreadsheetml/2006/main" xmlns:r="http://schemas.openxmlformats.org/officeDocument/2006/relationships">
  <rcc rId="128" sId="1">
    <oc r="O46" t="inlineStr">
      <is>
        <t>В настоящее время проводится работа по заключению энергосервисных контрактов. Для рассмотрения возможности заключения энергосервисных контрактов по модернизации уличного освещения направлены заполненные опросные листы в адреса компаний: группы компаний «Энергосервисные технологии» и публичного акционерного общества «Ростелеком». В настоящее время ответа о решении по заключению энергосервисных контрактов в адрес администрации Кондинского района не поступало. Заключение 5 энергосервисных контрактов планируется в IV квартале 2017 года.</t>
      </is>
    </oc>
    <nc r="O46" t="inlineStr">
      <is>
        <t>В настоящее время проводится работа по заключению энергосервисных контрактов. Заключение 5 энергосервисных контрактов планируется в IV квартале 2017 года.</t>
      </is>
    </nc>
  </rcc>
  <rfmt sheetId="1" sqref="M45:N45">
    <dxf>
      <fill>
        <patternFill>
          <bgColor theme="0"/>
        </patternFill>
      </fill>
    </dxf>
  </rfmt>
  <rfmt sheetId="1" sqref="O46">
    <dxf>
      <fill>
        <patternFill>
          <bgColor rgb="FFFF0000"/>
        </patternFill>
      </fill>
    </dxf>
  </rfmt>
  <rcv guid="{B2CED1E3-28E9-413C-A161-F362B43E785B}" action="delete"/>
  <rcv guid="{B2CED1E3-28E9-413C-A161-F362B43E785B}" action="add"/>
</revisions>
</file>

<file path=xl/revisions/revisionLog1231.xml><?xml version="1.0" encoding="utf-8"?>
<revisions xmlns="http://schemas.openxmlformats.org/spreadsheetml/2006/main" xmlns:r="http://schemas.openxmlformats.org/officeDocument/2006/relationships">
  <rcc rId="88" sId="1">
    <oc r="O17" t="inlineStr">
      <is>
        <t xml:space="preserve">Бюджетный эффект не достигнут. </t>
      </is>
    </oc>
    <nc r="O17" t="inlineStr">
      <is>
        <t xml:space="preserve">Бюджетный эффект </t>
      </is>
    </nc>
  </rcc>
  <rcv guid="{FED98F40-8C47-49DE-9A3C-DA245D7B6ADA}" action="delete"/>
  <rcv guid="{FED98F40-8C47-49DE-9A3C-DA245D7B6ADA}" action="add"/>
</revisions>
</file>

<file path=xl/revisions/revisionLog12311.xml><?xml version="1.0" encoding="utf-8"?>
<revisions xmlns="http://schemas.openxmlformats.org/spreadsheetml/2006/main" xmlns:r="http://schemas.openxmlformats.org/officeDocument/2006/relationships">
  <rfmt sheetId="1" sqref="A27:O27">
    <dxf>
      <fill>
        <patternFill>
          <bgColor rgb="FFFFFF00"/>
        </patternFill>
      </fill>
    </dxf>
  </rfmt>
  <rfmt sheetId="1" sqref="A28:O28">
    <dxf>
      <fill>
        <patternFill>
          <bgColor rgb="FFFFFF00"/>
        </patternFill>
      </fill>
    </dxf>
  </rfmt>
  <rcv guid="{5FD8C486-327C-4978-8EE1-24C2033C0D41}" action="delete"/>
  <rcv guid="{5FD8C486-327C-4978-8EE1-24C2033C0D41}" action="add"/>
</revisions>
</file>

<file path=xl/revisions/revisionLog123111.xml><?xml version="1.0" encoding="utf-8"?>
<revisions xmlns="http://schemas.openxmlformats.org/spreadsheetml/2006/main" xmlns:r="http://schemas.openxmlformats.org/officeDocument/2006/relationships">
  <rcc rId="13" sId="1">
    <oc r="M41">
      <v>2.9</v>
    </oc>
    <nc r="M41">
      <v>5</v>
    </nc>
  </rcc>
  <rfmt sheetId="1" sqref="M41">
    <dxf>
      <fill>
        <patternFill>
          <bgColor rgb="FFFFFF00"/>
        </patternFill>
      </fill>
    </dxf>
  </rfmt>
  <rcc rId="14" sId="1">
    <oc r="M42">
      <v>2.75</v>
    </oc>
    <nc r="M42">
      <v>4.0999999999999996</v>
    </nc>
  </rcc>
  <rfmt sheetId="1" sqref="O42">
    <dxf>
      <fill>
        <patternFill>
          <bgColor rgb="FFFFFF00"/>
        </patternFill>
      </fill>
    </dxf>
  </rfmt>
  <rfmt sheetId="1" sqref="O41">
    <dxf>
      <fill>
        <patternFill>
          <bgColor rgb="FFFFFF00"/>
        </patternFill>
      </fill>
    </dxf>
  </rfmt>
  <rfmt sheetId="1" sqref="A41:O42">
    <dxf>
      <fill>
        <patternFill>
          <bgColor rgb="FFFFFF00"/>
        </patternFill>
      </fill>
    </dxf>
  </rfmt>
  <rcv guid="{91255E12-F243-425D-B9FC-DB8270452AEF}" action="delete"/>
  <rdn rId="0" localSheetId="1" customView="1" name="Z_91255E12_F243_425D_B9FC_DB8270452AEF_.wvu.Rows" hidden="1" oldHidden="1">
    <formula>'Оптимизация 3 кв.'!$3:$3</formula>
    <oldFormula>'Оптимизация 3 кв.'!$3:$3</oldFormula>
  </rdn>
  <rcv guid="{91255E12-F243-425D-B9FC-DB8270452AEF}" action="add"/>
</revisions>
</file>

<file path=xl/revisions/revisionLog1231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4.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41.xml><?xml version="1.0" encoding="utf-8"?>
<revisions xmlns="http://schemas.openxmlformats.org/spreadsheetml/2006/main" xmlns:r="http://schemas.openxmlformats.org/officeDocument/2006/relationships">
  <rcc rId="117" sId="1">
    <oc r="O40" t="inlineStr">
      <is>
        <r>
          <rPr>
            <sz val="11"/>
            <color rgb="FF0070C0"/>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 МК по разработке программ комплексного развития транспортной инфраструктуры поселений Кондинского района экономия сложилась в сумме 700,0т.р. (средства направлены на транспортные расходы ЮТэйр);</t>
        </r>
        <r>
          <rPr>
            <sz val="11"/>
            <color rgb="FFFF0000"/>
            <rFont val="Times New Roman"/>
            <family val="1"/>
            <charset val="204"/>
          </rPr>
          <t xml:space="preserve">
</t>
        </r>
        <r>
          <rPr>
            <sz val="11"/>
            <color rgb="FF00B050"/>
            <rFont val="Times New Roman"/>
            <family val="1"/>
            <charset val="204"/>
          </rPr>
          <t xml:space="preserve">УМТО 798,9 т.р. -экономия сложилась от заключенных МК и направлена на заключение МК по  обслуживанию охранно-пожарной сигнализации в зданиях Администрации (Ул.Титова 26); на приобретение канцелярии, хозяйственных товаров, ремонт автомобилей, на поставку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00B050"/>
            <rFont val="Times New Roman"/>
            <family val="1"/>
            <charset val="204"/>
          </rPr>
          <t xml:space="preserve">КУМИ -1195,7 т.р.Заключен МК на межевание земельных участков №1 от 14.03.2017г. НМЦК -500,00, заключили на сумму 157,0 т.р., сложившаяся экономия будет направлена на заключение дополнительных договоров на межевание зем.участков; 
заключен МК на поставку колесного экскаватора-погрузчика №0187300003517000122-0057956-02 от 22.05.17г. НМЦК-2 764,667, завключили на сумму 2197,910 сложившаяся экономия также будет направлена на приобретение спец.техники- </t>
        </r>
        <r>
          <rPr>
            <sz val="11"/>
            <color rgb="FF00B050"/>
            <rFont val="Times New Roman"/>
            <family val="1"/>
            <charset val="204"/>
          </rPr>
          <t>МК на ремонт здания ул.Титова, д.17 № 0187300003517000253-0057956-01 от 01.08.2017г. НМЦК -1208,846 тыс.руб., сложившаяся экономия будет направлена на ремонтные работы.</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в III квартале 2017 г. за счет средств местного бюджета состоялись конкурентные процедеры по двум контрактам. Торги прошли по заявленной цене.Экономии не сложилось. </t>
        </r>
        <r>
          <rPr>
            <sz val="11"/>
            <color rgb="FF00B050"/>
            <rFont val="Times New Roman"/>
            <family val="1"/>
            <charset val="204"/>
          </rPr>
          <t xml:space="preserve"> 
</t>
        </r>
        <r>
          <rPr>
            <b/>
            <sz val="11"/>
            <color rgb="FF00B050"/>
            <rFont val="Times New Roman"/>
            <family val="1"/>
            <charset val="204"/>
          </rPr>
          <t>УКС -524,3 т.р.</t>
        </r>
        <r>
          <rPr>
            <sz val="11"/>
            <color rgb="FF00B05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oc>
    <nc r="O40" t="inlineStr">
      <is>
        <r>
          <rPr>
            <sz val="11"/>
            <color rgb="FF0070C0"/>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 МК по разработке программ комплексного развития транспортной инфраструктуры поселений Кондинского района экономия сложилась в сумме 700,0т.р. (средства направлены на транспортные расходы ЮТэйр);</t>
        </r>
        <r>
          <rPr>
            <sz val="11"/>
            <color rgb="FFFF0000"/>
            <rFont val="Times New Roman"/>
            <family val="1"/>
            <charset val="204"/>
          </rPr>
          <t xml:space="preserve">
</t>
        </r>
        <r>
          <rPr>
            <b/>
            <sz val="11"/>
            <color rgb="FF00B050"/>
            <rFont val="Times New Roman"/>
            <family val="1"/>
            <charset val="204"/>
          </rPr>
          <t>УМТО</t>
        </r>
        <r>
          <rPr>
            <sz val="11"/>
            <color rgb="FF00B050"/>
            <rFont val="Times New Roman"/>
            <family val="1"/>
            <charset val="204"/>
          </rPr>
          <t xml:space="preserve"> 798,9 т.р. -экономия сложилась от заключенных МК и направлена на заключение МК по  обслуживанию охранно-пожарной сигнализации в зданиях Администрации (Ул.Титова 26); на приобретение канцелярии, хозяйственных товаров, ремонт автомобилей, на поставку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00B050"/>
            <rFont val="Times New Roman"/>
            <family val="1"/>
            <charset val="204"/>
          </rPr>
          <t xml:space="preserve">КУМИ -1195,7 т.р.Заключен МК на межевание земельных участков №1 от 14.03.2017г. НМЦК -500,00, заключили на сумму 157,0 т.р., сложившаяся экономия будет направлена на заключение дополнительных договоров на межевание зем.участков; 
заключен МК на поставку колесного экскаватора-погрузчика №0187300003517000122-0057956-02 от 22.05.17г. НМЦК-2 764,667, завключили на сумму 2197,910 сложившаяся экономия также будет направлена на приобретение спец.техники- </t>
        </r>
        <r>
          <rPr>
            <sz val="11"/>
            <color rgb="FF00B050"/>
            <rFont val="Times New Roman"/>
            <family val="1"/>
            <charset val="204"/>
          </rPr>
          <t>МК на ремонт здания ул.Титова, д.17 № 0187300003517000253-0057956-01 от 01.08.2017г. НМЦК -1208,846 тыс.руб., сложившаяся экономия будет направлена на ремонтные работы.</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в III квартале 2017 г. за счет средств местного бюджета состоялись конкурентные процедеры по двум контрактам. Торги прошли по заявленной цене.Экономии не сложилось. </t>
        </r>
        <r>
          <rPr>
            <sz val="11"/>
            <color rgb="FF00B050"/>
            <rFont val="Times New Roman"/>
            <family val="1"/>
            <charset val="204"/>
          </rPr>
          <t xml:space="preserve"> 
</t>
        </r>
        <r>
          <rPr>
            <b/>
            <sz val="11"/>
            <color rgb="FF00B050"/>
            <rFont val="Times New Roman"/>
            <family val="1"/>
            <charset val="204"/>
          </rPr>
          <t>УКС -524,3 т.р.</t>
        </r>
        <r>
          <rPr>
            <sz val="11"/>
            <color rgb="FF00B05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nc>
  </rcc>
  <rcv guid="{91255E12-F243-425D-B9FC-DB8270452AEF}" action="delete"/>
  <rdn rId="0" localSheetId="1" customView="1" name="Z_91255E12_F243_425D_B9FC_DB8270452AEF_.wvu.Rows" hidden="1" oldHidden="1">
    <formula>'Оптимизация 3 кв.'!$3:$3</formula>
    <oldFormula>'Оптимизация 3 кв.'!$3:$3</oldFormula>
  </rdn>
  <rcv guid="{91255E12-F243-425D-B9FC-DB8270452AEF}" action="add"/>
</revisions>
</file>

<file path=xl/revisions/revisionLog124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4111.xml><?xml version="1.0" encoding="utf-8"?>
<revisions xmlns="http://schemas.openxmlformats.org/spreadsheetml/2006/main" xmlns:r="http://schemas.openxmlformats.org/officeDocument/2006/relationships">
  <rcv guid="{02E420F3-6DCF-4DD3-AAF3-705C53DE84F5}" action="delete"/>
  <rdn rId="0" localSheetId="1" customView="1" name="Z_02E420F3_6DCF_4DD3_AAF3_705C53DE84F5_.wvu.PrintArea" hidden="1" oldHidden="1">
    <formula>'Оптимизация 3 кв.'!$A$1:$O$52</formula>
    <oldFormula>'Оптимизация 3 кв.'!$A$1:$O$52</oldFormula>
  </rdn>
  <rdn rId="0" localSheetId="1" customView="1" name="Z_02E420F3_6DCF_4DD3_AAF3_705C53DE84F5_.wvu.Rows" hidden="1" oldHidden="1">
    <formula>'Оптимизация 3 кв.'!$3:$3</formula>
    <oldFormula>'Оптимизация 3 кв.'!$3:$3</oldFormula>
  </rdn>
  <rcv guid="{02E420F3-6DCF-4DD3-AAF3-705C53DE84F5}" action="add"/>
</revisions>
</file>

<file path=xl/revisions/revisionLog1241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42.xml><?xml version="1.0" encoding="utf-8"?>
<revisions xmlns="http://schemas.openxmlformats.org/spreadsheetml/2006/main" xmlns:r="http://schemas.openxmlformats.org/officeDocument/2006/relationships">
  <rfmt sheetId="1" sqref="O40">
    <dxf>
      <fill>
        <patternFill patternType="none">
          <bgColor auto="1"/>
        </patternFill>
      </fill>
    </dxf>
  </rfmt>
  <rcc rId="113" sId="1">
    <oc r="O40" t="inlineStr">
      <is>
        <r>
          <rPr>
            <sz val="11"/>
            <color rgb="FF0070C0"/>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 МК по разработке программ комплексного развития транспортной инфраструктуры поселений Кондинского района экономия сложилась в сумме 700,0т.р. (средства направлены на транспортные расходы ЮТэйр);</t>
        </r>
        <r>
          <rPr>
            <sz val="11"/>
            <color rgb="FFFF0000"/>
            <rFont val="Times New Roman"/>
            <family val="1"/>
            <charset val="204"/>
          </rPr>
          <t xml:space="preserve">
</t>
        </r>
        <r>
          <rPr>
            <b/>
            <sz val="11"/>
            <color rgb="FF00B050"/>
            <rFont val="Times New Roman"/>
            <family val="1"/>
            <charset val="204"/>
          </rPr>
          <t>УМТО 798,9 т.р</t>
        </r>
        <r>
          <rPr>
            <sz val="11"/>
            <color rgb="FF00B050"/>
            <rFont val="Times New Roman"/>
            <family val="1"/>
            <charset val="204"/>
          </rPr>
          <t xml:space="preserve">.-экономия сложилась от заключенных МК и направленп на заключение МК по поставке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00B050"/>
            <rFont val="Times New Roman"/>
            <family val="1"/>
            <charset val="204"/>
          </rPr>
          <t xml:space="preserve">КУМИ -1195,7 т.р.- </t>
        </r>
        <r>
          <rPr>
            <sz val="11"/>
            <color rgb="FF00B050"/>
            <rFont val="Times New Roman"/>
            <family val="1"/>
            <charset val="204"/>
          </rPr>
          <t>МК на ремонт здания ул.Титова, д.17 № 0187300003517000253-0057956-01 от 01.08.2017г. НМЦК -1208,846 тыс.руб., сложившаяся экономия будет направлена на ремонтные работы.</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в III квартале 2017 г. за счет средств местного бюджета состоялись конкурентные процедеры по двум контрактам. Торги прошли по заявленной цене.Экономии не сложилось. </t>
        </r>
        <r>
          <rPr>
            <sz val="11"/>
            <color rgb="FF00B050"/>
            <rFont val="Times New Roman"/>
            <family val="1"/>
            <charset val="204"/>
          </rPr>
          <t xml:space="preserve"> 
</t>
        </r>
        <r>
          <rPr>
            <b/>
            <sz val="11"/>
            <color rgb="FF00B050"/>
            <rFont val="Times New Roman"/>
            <family val="1"/>
            <charset val="204"/>
          </rPr>
          <t>УКС -524,3 т.р.</t>
        </r>
        <r>
          <rPr>
            <sz val="11"/>
            <color rgb="FF00B05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oc>
    <nc r="O40" t="inlineStr">
      <is>
        <r>
          <rPr>
            <sz val="11"/>
            <color rgb="FF0070C0"/>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 МК по разработке программ комплексного развития транспортной инфраструктуры поселений Кондинского района экономия сложилась в сумме 700,0т.р. (средства направлены на транспортные расходы ЮТэйр);</t>
        </r>
        <r>
          <rPr>
            <sz val="11"/>
            <color rgb="FFFF0000"/>
            <rFont val="Times New Roman"/>
            <family val="1"/>
            <charset val="204"/>
          </rPr>
          <t xml:space="preserve">
</t>
        </r>
        <r>
          <rPr>
            <sz val="11"/>
            <color rgb="FF00B050"/>
            <rFont val="Times New Roman"/>
            <family val="1"/>
            <charset val="204"/>
          </rPr>
          <t xml:space="preserve">УМТО 798,9 т.р. -экономия сложилась от заключенных МК и направлена на заключение МК по  обслуживанию охранно-пожарной сигнализации в зданиях Администрации (Ул.Титова 26); на приобретение канцелярии, хозяйственных товаров, ремонт автомобилей, на поставку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00B050"/>
            <rFont val="Times New Roman"/>
            <family val="1"/>
            <charset val="204"/>
          </rPr>
          <t xml:space="preserve">КУМИ -1195,7 т.р.- </t>
        </r>
        <r>
          <rPr>
            <sz val="11"/>
            <color rgb="FF00B050"/>
            <rFont val="Times New Roman"/>
            <family val="1"/>
            <charset val="204"/>
          </rPr>
          <t>МК на ремонт здания ул.Титова, д.17 № 0187300003517000253-0057956-01 от 01.08.2017г. НМЦК -1208,846 тыс.руб., сложившаяся экономия будет направлена на ремонтные работы.</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в III квартале 2017 г. за счет средств местного бюджета состоялись конкурентные процедеры по двум контрактам. Торги прошли по заявленной цене.Экономии не сложилось. </t>
        </r>
        <r>
          <rPr>
            <sz val="11"/>
            <color rgb="FF00B050"/>
            <rFont val="Times New Roman"/>
            <family val="1"/>
            <charset val="204"/>
          </rPr>
          <t xml:space="preserve"> 
</t>
        </r>
        <r>
          <rPr>
            <b/>
            <sz val="11"/>
            <color rgb="FF00B050"/>
            <rFont val="Times New Roman"/>
            <family val="1"/>
            <charset val="204"/>
          </rPr>
          <t>УКС -524,3 т.р.</t>
        </r>
        <r>
          <rPr>
            <sz val="11"/>
            <color rgb="FF00B05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nc>
  </rcc>
  <rcv guid="{91255E12-F243-425D-B9FC-DB8270452AEF}" action="delete"/>
  <rdn rId="0" localSheetId="1" customView="1" name="Z_91255E12_F243_425D_B9FC_DB8270452AEF_.wvu.Rows" hidden="1" oldHidden="1">
    <formula>'Оптимизация 3 кв.'!$3:$3</formula>
    <oldFormula>'Оптимизация 3 кв.'!$3:$3</oldFormula>
  </rdn>
  <rcv guid="{91255E12-F243-425D-B9FC-DB8270452AEF}" action="add"/>
</revisions>
</file>

<file path=xl/revisions/revisionLog12421.xml><?xml version="1.0" encoding="utf-8"?>
<revisions xmlns="http://schemas.openxmlformats.org/spreadsheetml/2006/main" xmlns:r="http://schemas.openxmlformats.org/officeDocument/2006/relationships">
  <rcc rId="108" sId="1">
    <oc r="O29" t="inlineStr">
      <is>
        <t xml:space="preserve">Уменьшение расходов на формирование муниципального задания БУ и АУ за счет поступления родительской платы за содержание в детских дошкольных учреждениях (на уровень инфляции планируется провести по истечении 9 месяцев 2017 года. Объем поступления доходов напрямую связан с рядом объективных факторов - динамика численности детей, в том числе льготных категорий, количество дето-дней посещения. Соответственно бюджетный эффект будет достигнут по итогам IV квартала 2017 г. </t>
      </is>
    </oc>
    <nc r="O29" t="inlineStr">
      <is>
        <t xml:space="preserve">Уменьшение расходов на формирование муниципального задания БУ и АУ за счет поступления родительской платы за содержание в детских дошкольных учреждениях на уровень инфляции планируется провести по истечении 9 месяцев 2017 года. Объем поступления доходов напрямую связан с рядом объективных факторов - динамика численности детей, в том числе льготных категорий, количество дето-дней посещения. Соответственно бюджетный эффект будет достигнут по итогам IV квартала 2017 г. </t>
      </is>
    </nc>
  </rcc>
  <rfmt sheetId="1" sqref="O40">
    <dxf>
      <fill>
        <patternFill>
          <bgColor rgb="FFFF0000"/>
        </patternFill>
      </fill>
    </dxf>
  </rfmt>
  <rcc rId="109" sId="1">
    <oc r="N41">
      <v>2.9</v>
    </oc>
    <nc r="N41">
      <v>5</v>
    </nc>
  </rcc>
  <rcc rId="110" sId="1">
    <oc r="N42">
      <v>2.75</v>
    </oc>
    <nc r="N42">
      <v>4.0999999999999996</v>
    </nc>
  </rcc>
  <rcc rId="111" sId="1">
    <oc r="M38">
      <v>481.6</v>
    </oc>
    <nc r="M38">
      <f>481.6+103.9</f>
    </nc>
  </rcc>
  <rcc rId="112" sId="1">
    <oc r="N38">
      <v>481.6</v>
    </oc>
    <nc r="N38">
      <f>481.6+103.9</f>
    </nc>
  </rcc>
  <rcv guid="{B2CED1E3-28E9-413C-A161-F362B43E785B}" action="delete"/>
  <rcv guid="{B2CED1E3-28E9-413C-A161-F362B43E785B}" action="add"/>
</revisions>
</file>

<file path=xl/revisions/revisionLog1242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5.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5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5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5111.xml><?xml version="1.0" encoding="utf-8"?>
<revisions xmlns="http://schemas.openxmlformats.org/spreadsheetml/2006/main" xmlns:r="http://schemas.openxmlformats.org/officeDocument/2006/relationships">
  <rcv guid="{5FD8C486-327C-4978-8EE1-24C2033C0D41}" action="delete"/>
  <rcv guid="{5FD8C486-327C-4978-8EE1-24C2033C0D41}" action="add"/>
</revisions>
</file>

<file path=xl/revisions/revisionLog126.xml><?xml version="1.0" encoding="utf-8"?>
<revisions xmlns="http://schemas.openxmlformats.org/spreadsheetml/2006/main" xmlns:r="http://schemas.openxmlformats.org/officeDocument/2006/relationships">
  <rcv guid="{659C71E2-0A28-497A-9318-DB1330DDFD46}" action="delete"/>
  <rcv guid="{659C71E2-0A28-497A-9318-DB1330DDFD46}" action="add"/>
</revisions>
</file>

<file path=xl/revisions/revisionLog126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611.xml><?xml version="1.0" encoding="utf-8"?>
<revisions xmlns="http://schemas.openxmlformats.org/spreadsheetml/2006/main" xmlns:r="http://schemas.openxmlformats.org/officeDocument/2006/relationships">
  <rcc rId="80" sId="1">
    <oc r="O22" t="inlineStr">
      <is>
        <t xml:space="preserve">В целях взыскания и урегулирования недоимки по налогам проводятся следующие мероприятия:
-ежемесячно направляются списки должников в адрес администраций городских и сельких поселений;
-в адрес налоговых агентов  направлены списки должников- работников организаций; 
-на сайте администрации Кондинского района постоянно обновляются и размещаются информационные материалы для налогоплательшиков по недопущению налоговой задолженности;                                - ежемесячно проводится мониторинг уплаты налогов, в разрезе налогоплательщиков с аналогичным периодом прошлого года;                                      - подготовлены памятки для налогоплательщиков и вручены налогоплательщикам волонтерами Кондинского района. </t>
      </is>
    </oc>
    <nc r="O22" t="inlineStr">
      <is>
        <t xml:space="preserve">За 9 месяцев 2017 года проведено 20 комиссий по мобилизации дополнительных доходов. В целях взыскания и урегулирования недоимки по налогам проводятся следующие мероприятия:
-ежемесячно направляются списки должников в адрес администраций городских и сельких поселений;
-в адрес налоговых агентов  направлены списки должников- работников организаций; 
-на сайте администрации Кондинского района постоянно обновляются и размещаются информационные материалы для налогоплательшиков по недопущению налоговой задолженности;                                                                                                                                                                - ежемесячно проводится мониторинг уплаты налогов, в разрезе налогоплательщиков с аналогичным периодом прошлого года;                                    </t>
      </is>
    </nc>
  </rcc>
  <rcv guid="{FED98F40-8C47-49DE-9A3C-DA245D7B6ADA}" action="delete"/>
  <rcv guid="{FED98F40-8C47-49DE-9A3C-DA245D7B6ADA}" action="add"/>
</revisions>
</file>

<file path=xl/revisions/revisionLog126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7.xml><?xml version="1.0" encoding="utf-8"?>
<revisions xmlns="http://schemas.openxmlformats.org/spreadsheetml/2006/main" xmlns:r="http://schemas.openxmlformats.org/officeDocument/2006/relationships">
  <rfmt sheetId="1" xfDxf="1" sqref="O17" start="0" length="0">
    <dxf>
      <font>
        <sz val="10"/>
        <color auto="1"/>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cc rId="136" sId="1">
    <oc r="O17" t="inlineStr">
      <is>
        <t xml:space="preserve">Бюджетный эффект не достигнут. Отрицательная динамика </t>
      </is>
    </oc>
    <nc r="O17" t="inlineStr">
      <is>
        <t>Бюджетный эффект будет достигнут в течении текущего года (при наличии посещаемости учреждений, платежеспособности граждан).</t>
      </is>
    </nc>
  </rcc>
  <rcv guid="{FED98F40-8C47-49DE-9A3C-DA245D7B6ADA}" action="delete"/>
  <rcv guid="{FED98F40-8C47-49DE-9A3C-DA245D7B6ADA}" action="add"/>
</revisions>
</file>

<file path=xl/revisions/revisionLog127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7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72.xml><?xml version="1.0" encoding="utf-8"?>
<revisions xmlns="http://schemas.openxmlformats.org/spreadsheetml/2006/main" xmlns:r="http://schemas.openxmlformats.org/officeDocument/2006/relationships">
  <rcc rId="131" sId="1">
    <oc r="M50">
      <f>103718817.45/(432113367.7-50141500)</f>
    </oc>
    <nc r="M50">
      <f>96029101.48/(432113367.7-50141500)</f>
    </nc>
  </rcc>
  <rcft rId="129" sheetId="1"/>
  <rcv guid="{F5A9BF5E-7027-44D5-B74C-0CC10BE230B6}" action="add"/>
</revisions>
</file>

<file path=xl/revisions/revisionLog12721.xml><?xml version="1.0" encoding="utf-8"?>
<revisions xmlns="http://schemas.openxmlformats.org/spreadsheetml/2006/main" xmlns:r="http://schemas.openxmlformats.org/officeDocument/2006/relationships">
  <rfmt sheetId="1" sqref="P44" start="0" length="2147483647">
    <dxf>
      <font>
        <sz val="10"/>
      </font>
    </dxf>
  </rfmt>
  <rfmt sheetId="1" sqref="P44" start="0" length="2147483647">
    <dxf>
      <font>
        <sz val="12"/>
      </font>
    </dxf>
  </rfmt>
  <rcc rId="89" sId="1">
    <oc r="M44">
      <v>0</v>
    </oc>
    <nc r="M44">
      <f>1</f>
    </nc>
  </rcc>
  <rcc rId="90" sId="1">
    <oc r="N44">
      <v>0</v>
    </oc>
    <nc r="N44">
      <v>1</v>
    </nc>
  </rcc>
  <rcv guid="{02E420F3-6DCF-4DD3-AAF3-705C53DE84F5}" action="delete"/>
  <rdn rId="0" localSheetId="1" customView="1" name="Z_02E420F3_6DCF_4DD3_AAF3_705C53DE84F5_.wvu.PrintArea" hidden="1" oldHidden="1">
    <formula>'Оптимизация 3 кв.'!$A$1:$O$52</formula>
    <oldFormula>'Оптимизация 3 кв.'!$A$1:$O$52</oldFormula>
  </rdn>
  <rdn rId="0" localSheetId="1" customView="1" name="Z_02E420F3_6DCF_4DD3_AAF3_705C53DE84F5_.wvu.Rows" hidden="1" oldHidden="1">
    <formula>'Оптимизация 3 кв.'!$3:$3</formula>
    <oldFormula>'Оптимизация 3 кв.'!$3:$3</oldFormula>
  </rdn>
  <rcv guid="{02E420F3-6DCF-4DD3-AAF3-705C53DE84F5}" action="add"/>
</revisions>
</file>

<file path=xl/revisions/revisionLog128.xml><?xml version="1.0" encoding="utf-8"?>
<revisions xmlns="http://schemas.openxmlformats.org/spreadsheetml/2006/main" xmlns:r="http://schemas.openxmlformats.org/officeDocument/2006/relationships">
  <rcv guid="{02E420F3-6DCF-4DD3-AAF3-705C53DE84F5}" action="delete"/>
  <rdn rId="0" localSheetId="1" customView="1" name="Z_02E420F3_6DCF_4DD3_AAF3_705C53DE84F5_.wvu.PrintArea" hidden="1" oldHidden="1">
    <formula>'Оптимизация 3 кв.'!$A$1:$O$52</formula>
    <oldFormula>'Оптимизация 3 кв.'!$A$1:$O$52</oldFormula>
  </rdn>
  <rdn rId="0" localSheetId="1" customView="1" name="Z_02E420F3_6DCF_4DD3_AAF3_705C53DE84F5_.wvu.Rows" hidden="1" oldHidden="1">
    <formula>'Оптимизация 3 кв.'!$3:$3</formula>
    <oldFormula>'Оптимизация 3 кв.'!$3:$3</oldFormula>
  </rdn>
  <rcv guid="{02E420F3-6DCF-4DD3-AAF3-705C53DE84F5}" action="add"/>
</revisions>
</file>

<file path=xl/revisions/revisionLog128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29.xml><?xml version="1.0" encoding="utf-8"?>
<revisions xmlns="http://schemas.openxmlformats.org/spreadsheetml/2006/main" xmlns:r="http://schemas.openxmlformats.org/officeDocument/2006/relationships">
  <rfmt sheetId="1" sqref="M39:N39">
    <dxf>
      <numFmt numFmtId="2" formatCode="0.00"/>
    </dxf>
  </rfmt>
  <rfmt sheetId="1" sqref="M39:N39">
    <dxf>
      <numFmt numFmtId="164" formatCode="#,##0.0"/>
    </dxf>
  </rfmt>
  <rcc rId="106" sId="1" numFmtId="4">
    <oc r="M40">
      <v>6135.5</v>
    </oc>
    <nc r="M40">
      <v>6153.5</v>
    </nc>
  </rcc>
  <rfmt sheetId="1" sqref="M40:N40">
    <dxf>
      <fill>
        <patternFill>
          <bgColor rgb="FFFFFF00"/>
        </patternFill>
      </fill>
    </dxf>
  </rfmt>
  <rcv guid="{5FD8C486-327C-4978-8EE1-24C2033C0D41}" action="delete"/>
  <rcv guid="{5FD8C486-327C-4978-8EE1-24C2033C0D41}" action="add"/>
</revisions>
</file>

<file path=xl/revisions/revisionLog1291.xml><?xml version="1.0" encoding="utf-8"?>
<revisions xmlns="http://schemas.openxmlformats.org/spreadsheetml/2006/main" xmlns:r="http://schemas.openxmlformats.org/officeDocument/2006/relationships">
  <rcv guid="{02E420F3-6DCF-4DD3-AAF3-705C53DE84F5}" action="delete"/>
  <rdn rId="0" localSheetId="1" customView="1" name="Z_02E420F3_6DCF_4DD3_AAF3_705C53DE84F5_.wvu.PrintArea" hidden="1" oldHidden="1">
    <formula>'Оптимизация 3 кв.'!$A$1:$O$52</formula>
    <oldFormula>'Оптимизация 3 кв.'!$A$1:$O$52</oldFormula>
  </rdn>
  <rdn rId="0" localSheetId="1" customView="1" name="Z_02E420F3_6DCF_4DD3_AAF3_705C53DE84F5_.wvu.Rows" hidden="1" oldHidden="1">
    <formula>'Оптимизация 3 кв.'!$3:$3</formula>
    <oldFormula>'Оптимизация 3 кв.'!$3:$3</oldFormula>
  </rdn>
  <rcv guid="{02E420F3-6DCF-4DD3-AAF3-705C53DE84F5}" action="add"/>
</revisions>
</file>

<file path=xl/revisions/revisionLog129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3.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30.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301.xml><?xml version="1.0" encoding="utf-8"?>
<revisions xmlns="http://schemas.openxmlformats.org/spreadsheetml/2006/main" xmlns:r="http://schemas.openxmlformats.org/officeDocument/2006/relationships">
  <rcv guid="{91255E12-F243-425D-B9FC-DB8270452AEF}" action="delete"/>
  <rdn rId="0" localSheetId="1" customView="1" name="Z_91255E12_F243_425D_B9FC_DB8270452AEF_.wvu.Rows" hidden="1" oldHidden="1">
    <formula>'Оптимизация 3 кв.'!$3:$3</formula>
    <oldFormula>'Оптимизация 3 кв.'!$3:$3</oldFormula>
  </rdn>
  <rcv guid="{91255E12-F243-425D-B9FC-DB8270452AEF}" action="add"/>
</revisions>
</file>

<file path=xl/revisions/revisionLog13011.xml><?xml version="1.0" encoding="utf-8"?>
<revisions xmlns="http://schemas.openxmlformats.org/spreadsheetml/2006/main" xmlns:r="http://schemas.openxmlformats.org/officeDocument/2006/relationships">
  <rcc rId="107" sId="1">
    <oc r="O17" t="inlineStr">
      <is>
        <t xml:space="preserve">Бюджетный эффект </t>
      </is>
    </oc>
    <nc r="O17" t="inlineStr">
      <is>
        <t xml:space="preserve">Бюджетный эффект не достигнут. Отрицательная динамика </t>
      </is>
    </nc>
  </rcc>
  <rcv guid="{FED98F40-8C47-49DE-9A3C-DA245D7B6ADA}" action="delete"/>
  <rcv guid="{FED98F40-8C47-49DE-9A3C-DA245D7B6ADA}" action="add"/>
</revisions>
</file>

<file path=xl/revisions/revisionLog130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30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3021.xml><?xml version="1.0" encoding="utf-8"?>
<revisions xmlns="http://schemas.openxmlformats.org/spreadsheetml/2006/main" xmlns:r="http://schemas.openxmlformats.org/officeDocument/2006/relationships">
  <rcc rId="132" sId="1">
    <oc r="M50">
      <f>96029101.48/(432113367.7-50141500)</f>
    </oc>
    <nc r="M50">
      <f>96029101.48/(492865358.95-50141500)</f>
    </nc>
  </rcc>
  <rcc rId="133" sId="1">
    <oc r="M51">
      <f>51554538.08/(492865358.95-50141500)</f>
    </oc>
    <nc r="M51">
      <f>70554538.08/(492865358.95-50141500)</f>
    </nc>
  </rcc>
  <rcc rId="134" sId="1">
    <oc r="M52">
      <f>50000/10929654820.71</f>
    </oc>
    <nc r="M52">
      <f>776632.88/2643957301.24</f>
    </nc>
  </rcc>
  <rcv guid="{F5A9BF5E-7027-44D5-B74C-0CC10BE230B6}" action="delete"/>
  <rcv guid="{F5A9BF5E-7027-44D5-B74C-0CC10BE230B6}" action="add"/>
</revisions>
</file>

<file path=xl/revisions/revisionLog130211.xml><?xml version="1.0" encoding="utf-8"?>
<revisions xmlns="http://schemas.openxmlformats.org/spreadsheetml/2006/main" xmlns:r="http://schemas.openxmlformats.org/officeDocument/2006/relationships">
  <rcv guid="{91255E12-F243-425D-B9FC-DB8270452AEF}" action="delete"/>
  <rdn rId="0" localSheetId="1" customView="1" name="Z_91255E12_F243_425D_B9FC_DB8270452AEF_.wvu.Rows" hidden="1" oldHidden="1">
    <formula>'Оптимизация 3 кв.'!$3:$3</formula>
    <oldFormula>'Оптимизация 3 кв.'!$3:$3</oldFormula>
  </rdn>
  <rcv guid="{91255E12-F243-425D-B9FC-DB8270452AEF}" action="add"/>
</revisions>
</file>

<file path=xl/revisions/revisionLog131.xml><?xml version="1.0" encoding="utf-8"?>
<revisions xmlns="http://schemas.openxmlformats.org/spreadsheetml/2006/main" xmlns:r="http://schemas.openxmlformats.org/officeDocument/2006/relationships">
  <rcc rId="76" sId="1" numFmtId="4">
    <oc r="M13">
      <f>17.6+9.9</f>
    </oc>
    <nc r="M13">
      <v>37.6</v>
    </nc>
  </rcc>
  <rcc rId="77" sId="1" numFmtId="4">
    <oc r="N13">
      <v>6</v>
    </oc>
    <nc r="N13">
      <v>32</v>
    </nc>
  </rcc>
  <rfmt sheetId="1" sqref="E13:O14" start="0" length="2147483647">
    <dxf>
      <font>
        <color auto="1"/>
      </font>
    </dxf>
  </rfmt>
  <rcc rId="78" sId="1">
    <oc r="O13" t="inlineStr">
      <is>
        <t>В рамках осуществления муниципального земельного контроля во 2 квартале 2017 года выявлено  6 земельных участков, на которых расположены здания, строения, находящиеся в собственности граждан и используемых без правоустанавливающих документов (1 - пгт. Куминский, 2 - пгт. Междуреченский, 2 - с. Леуши, 1 - п. Ягодный). По 5-ти земельным участкам собственники зданий и строений привлечены к оформлению прав на земельные участки, сумма за выкуп данных участков составила 9,9 тыс. руб. Участок в пгт. Куминский оформляется гражданами в собственность.
Также в рамках муниципального земельного контроля выявлен 1 земельный участок, используемый собственником в границах, превышающих отведенную площадь (пгт. Междуреченский, ). Собственник участка привлечен к оформлению самовольно занимаемой площади земельного участка. Предполагается, что участок будет оформлен в собственность в течение 3 квартала 2017 года, соответственно денежные средства за выкуп земельного участка поступит в 3 квартале 2017 года, ориентировочно - 9,5 тыс.руб.</t>
      </is>
    </oc>
    <nc r="O13" t="inlineStr">
      <is>
        <t xml:space="preserve">В рамках осуществления мероприятий по выявлению земельных участков, на которых расположены здания, строения, находящиеся в собственности граждан и используемых без правоустанавливающих документов за 9 месяцев 2017 года выявлено 32 таких земельных участка (27 - пгт. пгт. Междуреченский, 3 - с. Леуши, 1 - с. Болчары, 1 - п. Ягодный). 5 земельных участков оформлено в собственность, сумма за выкуп участков составила - 8,6 тыс. руб. По  4 земельным участкам гражданами поданы заявления на оформление прав и проводится межевание. По остальным участкам проводится работа по привлечению граждан к оформлению прав: направлены письма о необходимости оформления прав с установлением срока для подачи заявлений.
Также в рамках муниципального земельного контроля выявлено 7 земельных участков, используемые собственниками в границах, превышающих отведенную площадь ( 2 - в пгт. Междуреченский, 3- в пгт. Луговой, 1 - в пгт. Куминский, 1 - п. Мулымья). Собственники участков привлечены к оформлению самовольно занимаемой площади земельного участка. Сумма за выкуп земельных участков в 3 квартале составила составила - 29 тыс. руб. </t>
      </is>
    </nc>
  </rcc>
  <rfmt sheetId="1" sqref="M13:O14">
    <dxf>
      <fill>
        <patternFill>
          <bgColor rgb="FFFFFF00"/>
        </patternFill>
      </fill>
    </dxf>
  </rfmt>
  <rcv guid="{FED98F40-8C47-49DE-9A3C-DA245D7B6ADA}" action="delete"/>
  <rcv guid="{FED98F40-8C47-49DE-9A3C-DA245D7B6ADA}" action="add"/>
</revisions>
</file>

<file path=xl/revisions/revisionLog13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3111.xml><?xml version="1.0" encoding="utf-8"?>
<revisions xmlns="http://schemas.openxmlformats.org/spreadsheetml/2006/main" xmlns:r="http://schemas.openxmlformats.org/officeDocument/2006/relationships">
  <rcc rId="11" sId="1">
    <oc r="O40" t="inlineStr">
      <is>
        <r>
          <rPr>
            <sz val="11"/>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t>
        </r>
        <r>
          <rPr>
            <sz val="11"/>
            <color rgb="FFFF0000"/>
            <rFont val="Times New Roman"/>
            <family val="1"/>
            <charset val="204"/>
          </rPr>
          <t xml:space="preserve">
</t>
        </r>
        <r>
          <rPr>
            <b/>
            <sz val="11"/>
            <color rgb="FFFF0000"/>
            <rFont val="Times New Roman"/>
            <family val="1"/>
            <charset val="204"/>
          </rPr>
          <t>УМТО 798,9 т.р</t>
        </r>
        <r>
          <rPr>
            <sz val="11"/>
            <color rgb="FFFF0000"/>
            <rFont val="Times New Roman"/>
            <family val="1"/>
            <charset val="204"/>
          </rPr>
          <t xml:space="preserve">.-экономия сложилась от заключенных МК и направленп на заключение МК по поставке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FF0000"/>
            <rFont val="Times New Roman"/>
            <family val="1"/>
            <charset val="204"/>
          </rPr>
          <t xml:space="preserve">КУМИ -1195,7 т.р.- </t>
        </r>
        <r>
          <rPr>
            <sz val="11"/>
            <color rgb="FFFF0000"/>
            <rFont val="Times New Roman"/>
            <family val="1"/>
            <charset val="204"/>
          </rPr>
          <t xml:space="preserve">МК на ремонт здания ул.Титова, д.17 № 0187300003517000253-0057956-01 от 01.08.2017г. НМЦК -1208,846 тыс.руб., сложившаяся экономия будет направлена на ремонтные работы.
</t>
        </r>
        <r>
          <rPr>
            <b/>
            <sz val="11"/>
            <rFont val="Times New Roman"/>
            <family val="1"/>
            <charset val="204"/>
          </rPr>
          <t>Управление образования администрации Кондинского района</t>
        </r>
        <r>
          <rPr>
            <sz val="11"/>
            <rFont val="Times New Roman"/>
            <family val="1"/>
            <charset val="204"/>
          </rPr>
          <t xml:space="preserve">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r>
          <rPr>
            <b/>
            <sz val="11"/>
            <color rgb="FFFF0000"/>
            <rFont val="Times New Roman"/>
            <family val="1"/>
            <charset val="204"/>
          </rPr>
          <t>УКС -524,3 т.р.</t>
        </r>
        <r>
          <rPr>
            <sz val="11"/>
            <color rgb="FFFF000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oc>
    <nc r="O40" t="inlineStr">
      <is>
        <r>
          <rPr>
            <sz val="11"/>
            <rFont val="Times New Roman"/>
            <family val="1"/>
            <charset val="204"/>
          </rPr>
          <t>Администрация Кондинского района 177,0 т.р.- экономия сложилась от заключенных МК на оказание услуг по СМИ 97,4 т.р., по МК для защиты информации 27,2 т.р. (средства направлены на приобретение лицензии операционной системы специального назначения "Аstra Linux Special Edition"), МК оказание образовательных услуг  45,4 т.р.(экономия направлена на проведение эл.аукциона на обучение), оказание услуг по межеванию земельных участков 3,0т.р. (экономия направлена дополнительных договоров на межевание зем.участков), МК сопровождение информационно-правовой системы 4,0 т.р. (экономия направлена на услуги связи);</t>
        </r>
        <r>
          <rPr>
            <sz val="11"/>
            <color rgb="FFFF0000"/>
            <rFont val="Times New Roman"/>
            <family val="1"/>
            <charset val="204"/>
          </rPr>
          <t xml:space="preserve">
</t>
        </r>
        <r>
          <rPr>
            <b/>
            <sz val="11"/>
            <color rgb="FF00B050"/>
            <rFont val="Times New Roman"/>
            <family val="1"/>
            <charset val="204"/>
          </rPr>
          <t>УМТО 798,9 т.р</t>
        </r>
        <r>
          <rPr>
            <sz val="11"/>
            <color rgb="FF00B050"/>
            <rFont val="Times New Roman"/>
            <family val="1"/>
            <charset val="204"/>
          </rPr>
          <t xml:space="preserve">.-экономия сложилась от заключенных МК и направленп на заключение МК по поставке полиграфич.продукции , на приобретение пледов, страхование а/м, на поставку питьевой воды, на приобретение конвертов, марок, поставку оргтехники, поставка картриджей, поставка цветочной продукции, на поставку офисной бумаги.
</t>
        </r>
        <r>
          <rPr>
            <b/>
            <sz val="11"/>
            <color rgb="FF00B050"/>
            <rFont val="Times New Roman"/>
            <family val="1"/>
            <charset val="204"/>
          </rPr>
          <t xml:space="preserve">КУМИ -1195,7 т.р.- </t>
        </r>
        <r>
          <rPr>
            <sz val="11"/>
            <color rgb="FF00B050"/>
            <rFont val="Times New Roman"/>
            <family val="1"/>
            <charset val="204"/>
          </rPr>
          <t>МК на ремонт здания ул.Титова, д.17 № 0187300003517000253-0057956-01 от 01.08.2017г. НМЦК -1208,846 тыс.руб., сложившаяся экономия будет направлена на ремонтные работы.</t>
        </r>
        <r>
          <rPr>
            <sz val="11"/>
            <color rgb="FFFF0000"/>
            <rFont val="Times New Roman"/>
            <family val="1"/>
            <charset val="204"/>
          </rPr>
          <t xml:space="preserve">
</t>
        </r>
        <r>
          <rPr>
            <b/>
            <sz val="11"/>
            <rFont val="Times New Roman"/>
            <family val="1"/>
            <charset val="204"/>
          </rPr>
          <t>Управление образования администрации Кондинского района</t>
        </r>
        <r>
          <rPr>
            <sz val="11"/>
            <rFont val="Times New Roman"/>
            <family val="1"/>
            <charset val="204"/>
          </rPr>
          <t xml:space="preserve"> - 1 400,6 т.р. Экономия сложилась по заключенным МК:
- на поставку продуктов питания в объеме 961,4 т.р., средства перенаправлены на те же цели;
- на услуги п охране учреждения МБУДО ООЦ "Юбилейный" в объеме 439,2 т.р., средства перенаправлены на те же цели на третий квартал 2017 г. </t>
        </r>
        <r>
          <rPr>
            <sz val="11"/>
            <color rgb="FF00B050"/>
            <rFont val="Times New Roman"/>
            <family val="1"/>
            <charset val="204"/>
          </rPr>
          <t xml:space="preserve"> </t>
        </r>
        <r>
          <rPr>
            <b/>
            <sz val="11"/>
            <color rgb="FF00B050"/>
            <rFont val="Times New Roman"/>
            <family val="1"/>
            <charset val="204"/>
          </rPr>
          <t>УКС -524,3 т.р.</t>
        </r>
        <r>
          <rPr>
            <sz val="11"/>
            <color rgb="FF00B050"/>
            <rFont val="Times New Roman"/>
            <family val="1"/>
            <charset val="204"/>
          </rPr>
          <t xml:space="preserve"> Экономия по результатам проведения  процедур торгов направлена на поставку ванн моечных, кухонного оборудования для комплектации комплекса: "Школа-детский сад-интернат" с.Алтай; на выполнение работ по ремонту и содержанию автомобильных дорог пгт.Междуреченский</t>
        </r>
      </is>
    </nc>
  </rcc>
  <rcv guid="{91255E12-F243-425D-B9FC-DB8270452AEF}" action="delete"/>
  <rdn rId="0" localSheetId="1" customView="1" name="Z_91255E12_F243_425D_B9FC_DB8270452AEF_.wvu.Rows" hidden="1" oldHidden="1">
    <formula>'Оптимизация 3 кв.'!$3:$3</formula>
    <oldFormula>'Оптимизация 3 кв.'!$3:$3</oldFormula>
  </rdn>
  <rcv guid="{91255E12-F243-425D-B9FC-DB8270452AEF}" action="add"/>
</revisions>
</file>

<file path=xl/revisions/revisionLog131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312.xml><?xml version="1.0" encoding="utf-8"?>
<revisions xmlns="http://schemas.openxmlformats.org/spreadsheetml/2006/main" xmlns:r="http://schemas.openxmlformats.org/officeDocument/2006/relationships">
  <rcv guid="{02E420F3-6DCF-4DD3-AAF3-705C53DE84F5}" action="delete"/>
  <rdn rId="0" localSheetId="1" customView="1" name="Z_02E420F3_6DCF_4DD3_AAF3_705C53DE84F5_.wvu.PrintArea" hidden="1" oldHidden="1">
    <formula>'Оптимизация 3 кв.'!$A$1:$O$52</formula>
    <oldFormula>'Оптимизация 3 кв.'!$A$1:$O$52</oldFormula>
  </rdn>
  <rdn rId="0" localSheetId="1" customView="1" name="Z_02E420F3_6DCF_4DD3_AAF3_705C53DE84F5_.wvu.Rows" hidden="1" oldHidden="1">
    <formula>'Оптимизация 3 кв.'!$3:$3</formula>
    <oldFormula>'Оптимизация 3 кв.'!$3:$3</oldFormula>
  </rdn>
  <rcv guid="{02E420F3-6DCF-4DD3-AAF3-705C53DE84F5}" action="add"/>
</revisions>
</file>

<file path=xl/revisions/revisionLog1312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312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32.xml><?xml version="1.0" encoding="utf-8"?>
<revisions xmlns="http://schemas.openxmlformats.org/spreadsheetml/2006/main" xmlns:r="http://schemas.openxmlformats.org/officeDocument/2006/relationships">
  <rcv guid="{B2CED1E3-28E9-413C-A161-F362B43E785B}" action="delete"/>
  <rcv guid="{B2CED1E3-28E9-413C-A161-F362B43E785B}" action="add"/>
</revisions>
</file>

<file path=xl/revisions/revisionLog1321.xml><?xml version="1.0" encoding="utf-8"?>
<revisions xmlns="http://schemas.openxmlformats.org/spreadsheetml/2006/main" xmlns:r="http://schemas.openxmlformats.org/officeDocument/2006/relationships">
  <rfmt sheetId="1" sqref="M45:N45">
    <dxf>
      <fill>
        <patternFill>
          <bgColor rgb="FFFF0000"/>
        </patternFill>
      </fill>
    </dxf>
  </rfmt>
  <rcv guid="{B2CED1E3-28E9-413C-A161-F362B43E785B}" action="delete"/>
  <rcv guid="{B2CED1E3-28E9-413C-A161-F362B43E785B}" action="add"/>
</revisions>
</file>

<file path=xl/revisions/revisionLog13211.xml><?xml version="1.0" encoding="utf-8"?>
<revisions xmlns="http://schemas.openxmlformats.org/spreadsheetml/2006/main" xmlns:r="http://schemas.openxmlformats.org/officeDocument/2006/relationships">
  <rcc rId="17" sId="1">
    <oc r="O46" t="inlineStr">
      <is>
        <t>В настоящее время проводится работа по заключению энергосервисных контрактов. Для рассмотрения возможности заключения энергосервисных контрактов по модернизации уличного освещения направлены заполненные опросные листы в адреса компаний: группы компаний «Энергосервисные технологии» и публичного акционерного общества «Ростелеком». В настоящее время ответа о решении по заключению энергосервисных контрактов в адрес администрации Кондинского района не поступало. Заключение 5 энергосервисных контрактов планируется в III-IV квартале 2017 года.</t>
      </is>
    </oc>
    <nc r="O46" t="inlineStr">
      <is>
        <t>В настоящее время проводится работа по заключению энергосервисных контрактов. Для рассмотрения возможности заключения энергосервисных контрактов по модернизации уличного освещения направлены заполненные опросные листы в адреса компаний: группы компаний «Энергосервисные технологии» и публичного акционерного общества «Ростелеком». В настоящее время ответа о решении по заключению энергосервисных контрактов в адрес администрации Кондинского района не поступало. Заключение 5 энергосервисных контрактов планируется в IV квартале 2017 года.</t>
      </is>
    </nc>
  </rcc>
  <rfmt sheetId="1" sqref="A45:D45">
    <dxf>
      <fill>
        <patternFill>
          <bgColor rgb="FFFFFF00"/>
        </patternFill>
      </fill>
    </dxf>
  </rfmt>
  <rcv guid="{5CCD3054-DECB-4E62-A2F6-8211E4A29E5B}" action="delete"/>
  <rcv guid="{5CCD3054-DECB-4E62-A2F6-8211E4A29E5B}" action="add"/>
</revisions>
</file>

<file path=xl/revisions/revisionLog133.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331.xml><?xml version="1.0" encoding="utf-8"?>
<revisions xmlns="http://schemas.openxmlformats.org/spreadsheetml/2006/main" xmlns:r="http://schemas.openxmlformats.org/officeDocument/2006/relationships">
  <rcv guid="{B2CED1E3-28E9-413C-A161-F362B43E785B}" action="delete"/>
  <rcv guid="{B2CED1E3-28E9-413C-A161-F362B43E785B}" action="add"/>
</revisions>
</file>

<file path=xl/revisions/revisionLog13311.xml><?xml version="1.0" encoding="utf-8"?>
<revisions xmlns="http://schemas.openxmlformats.org/spreadsheetml/2006/main" xmlns:r="http://schemas.openxmlformats.org/officeDocument/2006/relationships">
  <rcv guid="{5FD8C486-327C-4978-8EE1-24C2033C0D41}" action="delete"/>
  <rcv guid="{5FD8C486-327C-4978-8EE1-24C2033C0D41}" action="add"/>
</revisions>
</file>

<file path=xl/revisions/revisionLog133111.xml><?xml version="1.0" encoding="utf-8"?>
<revisions xmlns="http://schemas.openxmlformats.org/spreadsheetml/2006/main" xmlns:r="http://schemas.openxmlformats.org/officeDocument/2006/relationships">
  <rcv guid="{91255E12-F243-425D-B9FC-DB8270452AEF}" action="delete"/>
  <rdn rId="0" localSheetId="1" customView="1" name="Z_91255E12_F243_425D_B9FC_DB8270452AEF_.wvu.Rows" hidden="1" oldHidden="1">
    <formula>'Оптимизация 3 кв.'!$3:$3</formula>
    <oldFormula>'Оптимизация 3 кв.'!$3:$3</oldFormula>
  </rdn>
  <rcv guid="{91255E12-F243-425D-B9FC-DB8270452AEF}" action="add"/>
</revisions>
</file>

<file path=xl/revisions/revisionLog1331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332.xml><?xml version="1.0" encoding="utf-8"?>
<revisions xmlns="http://schemas.openxmlformats.org/spreadsheetml/2006/main" xmlns:r="http://schemas.openxmlformats.org/officeDocument/2006/relationships">
  <rcc rId="137" sId="1">
    <oc r="O12" t="inlineStr">
      <is>
        <t>Внесены изменения в РД Кондинского района №487 от 17.09.2014г.: РД Кондинского района от 26.01.2017г. №207 (База РПНБ и АГЗС; здание конторы п.Лиственичный; административно-бытовое здание пгт.Междуреченский; помещение гаража (2 бокса) пгт.Междуреченский; здание магазина п.Лиственичный; здание гаража пгт.Междуреченский). РД № 220 от 27.02.2017г. (нежилые  помещения г.Урай) РД №241 от 27.03.2017г. (автомобиль тйота ланд крузер, нива шевроле); РД 252 от 25.04.17г.(тойота ланд крузер 2008г., вольксваген каравелла); РД 271 от 06.06.2017г. (здание коровника п.Листвиничный; здание коровника п.Ягодный, автомобиль ГАЗ-322132 автобус); РД 303 от 05.09.17г. (автомомбиль УАЗ 31514, автомобиль ГАЗ-32213, оборудование для переработки дикоросов)</t>
      </is>
    </oc>
    <nc r="O12" t="inlineStr">
      <is>
        <t>Внесены изменения в Решение Думы Кондинского района №487 от 17.09.2014г.: Решение Думы Кондинского района от 26.01.2017г. №207 (База РПНБ и АГЗС; здание конторы п.Лиственичный; административно-бытовое здание пгт.Междуреченский; помещение гаража (2 бокса) пгт.Междуреченский; здание магазина п.Лиственичный; здание гаража пгт.Междуреченский). РД № 220 от 27.02.2017г. (нежилые  помещения г.Урай) РД №241 от 27.03.2017г. (автомобиль тайота ланд крузер, нива шевроле); РД 252 от 25.04.17г.(тойота ланд крузер 2008г., вольксваген каравелла); РД 271 от 06.06.2017г. (здание коровника п.Листвиничный; здание коровника п.Ягодный, автомобиль ГАЗ-322132 автобус); РД 303 от 05.09.17г. (автомомбиль УАЗ 31514, автомобиль ГАЗ-32213, оборудование для переработки дикоросов)</t>
      </is>
    </nc>
  </rcc>
  <rcv guid="{FED98F40-8C47-49DE-9A3C-DA245D7B6ADA}" action="delete"/>
  <rcv guid="{FED98F40-8C47-49DE-9A3C-DA245D7B6ADA}" action="add"/>
</revisions>
</file>

<file path=xl/revisions/revisionLog13321.xml><?xml version="1.0" encoding="utf-8"?>
<revisions xmlns="http://schemas.openxmlformats.org/spreadsheetml/2006/main" xmlns:r="http://schemas.openxmlformats.org/officeDocument/2006/relationships">
  <rcc rId="129" sId="1">
    <oc r="M50">
      <f>103718817.45/(432113367.7-50141500)</f>
    </oc>
    <nc r="M50">
      <f>103718817.45/(492865358.95-50141500)</f>
    </nc>
  </rcc>
  <rcv guid="{659C71E2-0A28-497A-9318-DB1330DDFD46}" action="delete"/>
  <rcv guid="{659C71E2-0A28-497A-9318-DB1330DDFD46}" action="add"/>
</revisions>
</file>

<file path=xl/revisions/revisionLog134.xml><?xml version="1.0" encoding="utf-8"?>
<revisions xmlns="http://schemas.openxmlformats.org/spreadsheetml/2006/main" xmlns:r="http://schemas.openxmlformats.org/officeDocument/2006/relationships">
  <rcc rId="127" sId="1" numFmtId="4">
    <oc r="N12">
      <v>20</v>
    </oc>
    <nc r="N12">
      <v>23</v>
    </nc>
  </rcc>
  <rcv guid="{FED98F40-8C47-49DE-9A3C-DA245D7B6ADA}" action="delete"/>
  <rcv guid="{FED98F40-8C47-49DE-9A3C-DA245D7B6ADA}" action="add"/>
</revisions>
</file>

<file path=xl/revisions/revisionLog135.xml><?xml version="1.0" encoding="utf-8"?>
<revisions xmlns="http://schemas.openxmlformats.org/spreadsheetml/2006/main" xmlns:r="http://schemas.openxmlformats.org/officeDocument/2006/relationships">
  <rcv guid="{B2CED1E3-28E9-413C-A161-F362B43E785B}" action="delete"/>
  <rcv guid="{B2CED1E3-28E9-413C-A161-F362B43E785B}" action="add"/>
</revisions>
</file>

<file path=xl/revisions/revisionLog136.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36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3611.xml><?xml version="1.0" encoding="utf-8"?>
<revisions xmlns="http://schemas.openxmlformats.org/spreadsheetml/2006/main" xmlns:r="http://schemas.openxmlformats.org/officeDocument/2006/relationships">
  <rcv guid="{F5A9BF5E-7027-44D5-B74C-0CC10BE230B6}" action="delete"/>
  <rcv guid="{F5A9BF5E-7027-44D5-B74C-0CC10BE230B6}" action="add"/>
</revisions>
</file>

<file path=xl/revisions/revisionLog14.xml><?xml version="1.0" encoding="utf-8"?>
<revisions xmlns="http://schemas.openxmlformats.org/spreadsheetml/2006/main" xmlns:r="http://schemas.openxmlformats.org/officeDocument/2006/relationships">
  <rfmt sheetId="1" sqref="O29" start="0" length="0">
    <dxf/>
  </rfmt>
  <rcc rId="138" sId="1" odxf="1" dxf="1">
    <oc r="O30" t="inlineStr">
      <is>
        <t xml:space="preserve">Согласно протокола заседания рабочей группы Управления культуры от 31.01.17г № 1 утвержден план мероприятий по росту доходов и оптимизации расходов бюджета на 2017 год, в том числе принятие расходов по МУК РДКИ  на внебюджет:  вывоз ТБО 26,3,0 т.р., расходы по зарядке огнетушителей -22,0 т.р., текущее содержание здания 63,9 т.р., техническое обслуживание противопожарного водоснабжения 45,6 , МУК РКМ им.Н.С. Цехновой- экономия поу слугам связи 2,3 тыс.руб.; </t>
      </is>
    </oc>
    <nc r="O30" t="inlineStr">
      <is>
        <t xml:space="preserve">Согласно протокола заседания рабочей группы Управления культуры от 31.01.17г № 1 утвержден план мероприятий по росту доходов и оптимизации расходов бюджета на 2017 год, в том числе принятие расходов по МУК РДКИ  на внебюджет:  вывоз ТБО 26,3,0 т.р., расходы по зарядке огнетушителей -22,0 т.р., текущее содержание здания 63,9 т.р., техническое обслуживание противопожарного водоснабжения 45,6 , МУК РКМ им.Н.С. Цехновой- экономия по услугам связи 2,3 тыс.руб.; </t>
      </is>
    </nc>
    <odxf/>
    <ndxf/>
  </rcc>
  <rfmt sheetId="1" sqref="O43" start="0" length="0">
    <dxf/>
  </rfmt>
  <rfmt sheetId="1" sqref="O45" start="0" length="0">
    <dxf/>
  </rfmt>
  <rcv guid="{B2CED1E3-28E9-413C-A161-F362B43E785B}" action="delete"/>
  <rcv guid="{B2CED1E3-28E9-413C-A161-F362B43E785B}" action="add"/>
</revisions>
</file>

<file path=xl/revisions/revisionLog14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411.xml><?xml version="1.0" encoding="utf-8"?>
<revisions xmlns="http://schemas.openxmlformats.org/spreadsheetml/2006/main" xmlns:r="http://schemas.openxmlformats.org/officeDocument/2006/relationships">
  <rfmt sheetId="1" sqref="M15:O15">
    <dxf>
      <fill>
        <patternFill>
          <bgColor rgb="FFFFFF00"/>
        </patternFill>
      </fill>
    </dxf>
  </rfmt>
  <rcv guid="{FED98F40-8C47-49DE-9A3C-DA245D7B6ADA}" action="delete"/>
  <rcv guid="{FED98F40-8C47-49DE-9A3C-DA245D7B6ADA}" action="add"/>
</revisions>
</file>

<file path=xl/revisions/revisionLog14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41111.xml><?xml version="1.0" encoding="utf-8"?>
<revisions xmlns="http://schemas.openxmlformats.org/spreadsheetml/2006/main" xmlns:r="http://schemas.openxmlformats.org/officeDocument/2006/relationships">
  <rfmt sheetId="1" sqref="G15:I15">
    <dxf>
      <numFmt numFmtId="164" formatCode="#,##0.0"/>
    </dxf>
  </rfmt>
  <rcv guid="{FED98F40-8C47-49DE-9A3C-DA245D7B6ADA}" action="delete"/>
  <rcv guid="{FED98F40-8C47-49DE-9A3C-DA245D7B6ADA}" action="add"/>
</revisions>
</file>

<file path=xl/revisions/revisionLog1411111.xml><?xml version="1.0" encoding="utf-8"?>
<revisions xmlns="http://schemas.openxmlformats.org/spreadsheetml/2006/main" xmlns:r="http://schemas.openxmlformats.org/officeDocument/2006/relationships">
  <rcc rId="16" sId="1">
    <oc r="O15" t="inlineStr">
      <is>
        <t>1) Доходы от долевого строительства:  Направлено исполнительных документов 26 шт. на сумму 385,23 тыс.руб. По претензионно-исковой работе получено 221,38 тыс.рублей.
2) Доходы от продажи квартир, находящихся в собственности муниципальных районов: Подготовлено и направлено претензий в кол-ве 3 шт. на сумму 87,56 тыс.руб. По претензионно-исковой работе получено 317,87 тыс.рублей.
3) Прочие поступления от использования имущества, находящегося в собственности муниципальных районов (служебный и коммерческий найм): Подготовлено и направлено 39 шт.претензий на сумму 302,41 тыс.руб. и 21 шт. иск.заявлений на сумму 471,42 тыс. руб. По претензионно-исковой работе получено 435,13 тыс.рублей.
4) Доходы от сдачи в аренду имущества: Подготовлено и направлено 90 шт. претензии на сумму 3248,13 тыс. рублей и 25 шт. исковых заявлений на сумму 1389,22 тыс. рублей. По претензионно-исковой работе получено 1324,77 тыс.рублей.                                                                                   5) Доходы, получаемые в виде арендной платы за земельные участки: Направлено претензий 21 шт.на сумму 310,22 тыс.руб. По претензионно-исковой работе поступило 55,83 тыс.руб.                                                                                                                    По претензионной-исковой работе поступило:                                                                                                                     - по имуществу 2 299,15 тыс.рублей,                                                                 - по земле 55,83 тыс.рублей.                                                                                         Всего поступило: 2 355,00 тыс.рублей.</t>
      </is>
    </oc>
    <nc r="O15" t="inlineStr">
      <is>
        <t xml:space="preserve">1) Доходы от долевого строительства:  Направлено исполнительных документов 26 шт. на сумму 385,23 тыс.руб. Бюджетный эффект получен в сумме 221,38 тыс.рублей.
2) Доходы от продажи квартир, находящихся в собственности муниципальных районов: Подготовлено и направлено претензий в кол-ве 3 шт. на сумму 87,56 тыс.руб. Бюджетный эффект получен в сумме 317,87 тыс.рублей.
3) Прочие поступления от использования имущества, находящегося в собственности муниципальных районов (служебный и коммерческий найм): Подготовлено и направлено 39 шт.претензий на сумму 302,41 тыс.руб. и 21 шт. иск.заявлений на сумму 471,42 тыс. руб. Бюджетный эффект получен в сумме 435,13 тыс.рублей.
4) Доходы от сдачи в аренду имущества: Подготовлено и направлено 90 шт. претензий на сумму 3248,13 тыс. рублей и 25 шт. исковых заявлений на сумму 1389,22 тыс. рублей. Бюджетный эффект получен в сумме 1324,77 тыс.рублей.                                                                                                                                                         5) Доходы, получаемые в виде арендной платы за земельные участки: Направлено претензий 21 шт.на сумму 310,22 тыс.руб. Бюджетный эффект получен в сумме 55,83 тыс.руб.                                                                                                                   </t>
      </is>
    </nc>
  </rcc>
  <rcv guid="{FED98F40-8C47-49DE-9A3C-DA245D7B6ADA}" action="delete"/>
  <rcv guid="{FED98F40-8C47-49DE-9A3C-DA245D7B6ADA}" action="add"/>
</revisions>
</file>

<file path=xl/revisions/revisionLog14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42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42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43.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5.xml><?xml version="1.0" encoding="utf-8"?>
<revisions xmlns="http://schemas.openxmlformats.org/spreadsheetml/2006/main" xmlns:r="http://schemas.openxmlformats.org/officeDocument/2006/relationships">
  <rfmt sheetId="1" sqref="A6:O25" start="0" length="2147483647">
    <dxf>
      <font>
        <sz val="14"/>
      </font>
    </dxf>
  </rfmt>
  <rcv guid="{FED98F40-8C47-49DE-9A3C-DA245D7B6ADA}" action="delete"/>
  <rcv guid="{FED98F40-8C47-49DE-9A3C-DA245D7B6ADA}" action="add"/>
</revisions>
</file>

<file path=xl/revisions/revisionLog15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5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5111.xml><?xml version="1.0" encoding="utf-8"?>
<revisions xmlns="http://schemas.openxmlformats.org/spreadsheetml/2006/main" xmlns:r="http://schemas.openxmlformats.org/officeDocument/2006/relationships">
  <rfmt sheetId="1" sqref="M16:O16">
    <dxf>
      <fill>
        <patternFill>
          <bgColor rgb="FFFFFF00"/>
        </patternFill>
      </fill>
    </dxf>
  </rfmt>
  <rcv guid="{FED98F40-8C47-49DE-9A3C-DA245D7B6ADA}" action="delete"/>
  <rcv guid="{FED98F40-8C47-49DE-9A3C-DA245D7B6ADA}" action="add"/>
</revisions>
</file>

<file path=xl/revisions/revisionLog151111.xml><?xml version="1.0" encoding="utf-8"?>
<revisions xmlns="http://schemas.openxmlformats.org/spreadsheetml/2006/main" xmlns:r="http://schemas.openxmlformats.org/officeDocument/2006/relationships">
  <rcc rId="18" sId="1">
    <oc r="O15" t="inlineStr">
      <is>
        <t xml:space="preserve">1) Доходы от долевого строительства:  Направлено исполнительных документов 26 шт. на сумму 385,23 тыс.руб. Бюджетный эффект получен в сумме 221,38 тыс.рублей.
2) Доходы от продажи квартир, находящихся в собственности муниципальных районов: Подготовлено и направлено претензий в кол-ве 3 шт. на сумму 87,56 тыс.руб. Бюджетный эффект получен в сумме 317,87 тыс.рублей.
3) Прочие поступления от использования имущества, находящегося в собственности муниципальных районов (служебный и коммерческий найм): Подготовлено и направлено 39 шт.претензий на сумму 302,41 тыс.руб. и 21 шт. иск.заявлений на сумму 471,42 тыс. руб. Бюджетный эффект получен в сумме 435,13 тыс.рублей.
4) Доходы от сдачи в аренду имущества: Подготовлено и направлено 90 шт. претензий на сумму 3248,13 тыс. рублей и 25 шт. исковых заявлений на сумму 1389,22 тыс. рублей. Бюджетный эффект получен в сумме 1324,77 тыс.рублей.                                                                                                                                                         5) Доходы, получаемые в виде арендной платы за земельные участки: Направлено претензий 21 шт.на сумму 310,22 тыс.руб. Бюджетный эффект получен в сумме 55,83 тыс.руб.                                                                                                                   </t>
      </is>
    </oc>
    <nc r="O15" t="inlineStr">
      <is>
        <t xml:space="preserve">1) Доходы от долевого строительства:  Направлено исполнительных документов 26 шт. на сумму 385,23 тыс.руб. Бюджетный эффект получен в сумме 221,38 тыс.рублей.
2) Доходы от продажи квартир, находящихся в собственности муниципальных районов: Подготовлено и направлено претензий в кол-ве 3 шт. на сумму 87,56 тыс.руб. Бюджетный эффект получен в сумме 317,87 тыс.рублей.
3) Прочие поступления от использования имущества, находящегося в собственности муниципальных районов (служебный и коммерческий найм): Подготовлено и направлено 39 шт.претензий на сумму 302,41 тыс.руб. и 21 шт. иск.заявлений на сумму 471,42 тыс. руб. Бюджетный эффект получен в сумме 435,13 тыс.рублей.
4) Доходы от сдачи в аренду имущества: Подготовлено и направлено 90 шт. претензий на сумму 3 248,13 тыс. рублей и 25 шт. исковых заявлений на сумму 1 389,22 тыс. рублей. Бюджетный эффект получен в сумме 1 324,77 тыс.рублей.                                                                                                                                                         5) Доходы, получаемые в виде арендной платы за земельные участки: Направлено претензий 21 шт.на сумму 310,22 тыс.руб. Бюджетный эффект получен в сумме 55,83 тыс.руб.                                                                                                                   </t>
      </is>
    </nc>
  </rcc>
  <rcv guid="{FED98F40-8C47-49DE-9A3C-DA245D7B6ADA}" action="delete"/>
  <rcv guid="{FED98F40-8C47-49DE-9A3C-DA245D7B6ADA}" action="add"/>
</revisions>
</file>

<file path=xl/revisions/revisionLog1511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51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5121.xml><?xml version="1.0" encoding="utf-8"?>
<revisions xmlns="http://schemas.openxmlformats.org/spreadsheetml/2006/main" xmlns:r="http://schemas.openxmlformats.org/officeDocument/2006/relationships">
  <rfmt sheetId="1" sqref="P44" start="0" length="0">
    <dxf>
      <font>
        <sz val="11"/>
        <color theme="1"/>
        <name val="Calibri"/>
        <scheme val="minor"/>
      </font>
      <fill>
        <patternFill patternType="none">
          <bgColor indexed="65"/>
        </patternFill>
      </fill>
    </dxf>
  </rfmt>
  <rfmt sheetId="1" sqref="P45" start="0" length="0">
    <dxf>
      <font>
        <sz val="11"/>
        <color theme="1"/>
        <name val="Calibri"/>
        <scheme val="minor"/>
      </font>
      <fill>
        <patternFill patternType="none">
          <bgColor indexed="65"/>
        </patternFill>
      </fill>
    </dxf>
  </rfmt>
  <rfmt sheetId="1" sqref="P46" start="0" length="0">
    <dxf>
      <font>
        <sz val="11"/>
        <color theme="1"/>
        <name val="Calibri"/>
        <scheme val="minor"/>
      </font>
      <fill>
        <patternFill patternType="none">
          <bgColor indexed="65"/>
        </patternFill>
      </fill>
    </dxf>
  </rfmt>
  <rfmt sheetId="1" xfDxf="1" sqref="P44" start="0" length="0">
    <dxf>
      <font>
        <sz val="9"/>
        <name val="Times New Roman"/>
        <scheme val="none"/>
      </font>
      <alignment horizontal="justify" readingOrder="0"/>
    </dxf>
  </rfmt>
  <rfmt sheetId="1" xfDxf="1" sqref="P45" start="0" length="0">
    <dxf>
      <font>
        <sz val="9"/>
        <name val="Times New Roman"/>
        <scheme val="none"/>
      </font>
      <alignment horizontal="justify" readingOrder="0"/>
    </dxf>
  </rfmt>
  <rcc rId="70" sId="1" xfDxf="1" dxf="1">
    <nc r="P46" t="inlineStr">
      <is>
        <t>В сфере образования: по факту передано 201 т.р. ИП Кайгородцева реализующей дополнительную общеразвивающую программу технического направления. объединение «Легомир»)</t>
      </is>
    </nc>
    <ndxf>
      <font>
        <sz val="9"/>
        <name val="Times New Roman"/>
        <scheme val="none"/>
      </font>
      <alignment horizontal="justify" readingOrder="0"/>
    </ndxf>
  </rcc>
  <rfmt sheetId="1" sqref="P44:P46">
    <dxf>
      <alignment wrapText="1" readingOrder="0"/>
    </dxf>
  </rfmt>
  <rfmt sheetId="1" sqref="P44:P46">
    <dxf>
      <alignment vertical="top" readingOrder="0"/>
    </dxf>
  </rfmt>
  <rcc rId="71" sId="1">
    <nc r="P44" t="inlineStr">
      <is>
        <t xml:space="preserve">Соглашение о предоставлении субсидии из бюджета муниципального образования Кондинский район немуниципальным организациям, в том числе социально ориентированным некоммерческим организациям, на предоставление услуг в социальной сфере.
В сфере образования: по факту передано 201 т.р. ИП Кайгородцева реализующей дополнительную общеразвивающую программу технического направления. объединение «Легомир»)
</t>
      </is>
    </nc>
  </rcc>
  <rcv guid="{02E420F3-6DCF-4DD3-AAF3-705C53DE84F5}" action="delete"/>
  <rdn rId="0" localSheetId="1" customView="1" name="Z_02E420F3_6DCF_4DD3_AAF3_705C53DE84F5_.wvu.PrintArea" hidden="1" oldHidden="1">
    <formula>'Оптимизация 3 кв.'!$A$1:$O$52</formula>
    <oldFormula>'Оптимизация 3 кв.'!$A$1:$O$52</oldFormula>
  </rdn>
  <rdn rId="0" localSheetId="1" customView="1" name="Z_02E420F3_6DCF_4DD3_AAF3_705C53DE84F5_.wvu.Rows" hidden="1" oldHidden="1">
    <formula>'Оптимизация 3 кв.'!$3:$3</formula>
    <oldFormula>'Оптимизация 3 кв.'!$3:$3</oldFormula>
  </rdn>
  <rcv guid="{02E420F3-6DCF-4DD3-AAF3-705C53DE84F5}" action="add"/>
</revisions>
</file>

<file path=xl/revisions/revisionLog1512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5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521.xml><?xml version="1.0" encoding="utf-8"?>
<revisions xmlns="http://schemas.openxmlformats.org/spreadsheetml/2006/main" xmlns:r="http://schemas.openxmlformats.org/officeDocument/2006/relationships">
  <rcc rId="85" sId="1">
    <nc r="O17" t="inlineStr">
      <is>
        <t xml:space="preserve">Бюджетный эффект не достигнут. </t>
      </is>
    </nc>
  </rcc>
  <rcv guid="{FED98F40-8C47-49DE-9A3C-DA245D7B6ADA}" action="delete"/>
  <rcv guid="{FED98F40-8C47-49DE-9A3C-DA245D7B6ADA}" action="add"/>
</revisions>
</file>

<file path=xl/revisions/revisionLog15211.xml><?xml version="1.0" encoding="utf-8"?>
<revisions xmlns="http://schemas.openxmlformats.org/spreadsheetml/2006/main" xmlns:r="http://schemas.openxmlformats.org/officeDocument/2006/relationships">
  <rcv guid="{5FD8C486-327C-4978-8EE1-24C2033C0D41}" action="delete"/>
  <rcv guid="{5FD8C486-327C-4978-8EE1-24C2033C0D41}" action="add"/>
</revisions>
</file>

<file path=xl/revisions/revisionLog152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53.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54.xml><?xml version="1.0" encoding="utf-8"?>
<revisions xmlns="http://schemas.openxmlformats.org/spreadsheetml/2006/main" xmlns:r="http://schemas.openxmlformats.org/officeDocument/2006/relationships">
  <rcc rId="103" sId="1">
    <oc r="O44" t="inlineStr">
      <is>
        <r>
          <t xml:space="preserve">  </t>
        </r>
        <r>
          <rPr>
            <sz val="11"/>
            <rFont val="Times New Roman"/>
            <family val="1"/>
            <charset val="204"/>
          </rPr>
          <t xml:space="preserve">По всем направлениям социальной сферы района разработаны и утверждены Порядки предоставления субсидий из бюджета муниципального образования Кондинский район на оказание муниципальных услуг немуниципальными организациями, в том числе социально-ориентированными некоммерческими организациями. Разработано типовое соглашение на предоставления субсидий из бюджета муниципального образования Кондинский район на оказание муниципальных услуг немуниципальными организациями. Расчеты стоимости услуг, передаваемых на оказание на оказание немуниципальным организациям, в т.ч. социально-ориентированным организациям, утверждены постановлением администрации Кондинского района от 22 февраля 2017 года № 253. Разработан Порядок ведения реестра немуниципальных организаций, оказывающих услуги населению в социальной сфере (постановление администрации Кондинского района от 27 февраля 2017 года № 256) и утвержден Реестр немуниципальных организаций, оказывающих услуги населению в социальной сфере на территории Кондинского района, в который включены 6 немуниципальных организаций(постановление администрации Кондинского района от 24 марта 2017 года № 387). </t>
        </r>
      </is>
    </oc>
    <nc r="O44" t="inlineStr">
      <is>
        <r>
          <t xml:space="preserve">  </t>
        </r>
        <r>
          <rPr>
            <sz val="11"/>
            <rFont val="Times New Roman"/>
            <family val="1"/>
            <charset val="204"/>
          </rPr>
          <t xml:space="preserve">По всем направлениям социальной сферы района разработаны и утверждены Порядки предоставления субсидий из бюджета муниципального образования Кондинский район на оказание муниципальных услуг немуниципальными организациями, в том числе социально-ориентированными некоммерческими организациями. Разработано типовое соглашение на предоставления субсидий из бюджета муниципального образования Кондинский район на оказание муниципальных услуг немуниципальными организациями. Расчеты стоимости услуг, передаваемых на оказание на оказание немуниципальным организациям, в т.ч. социально-ориентированным организациям, утверждены постановлением администрации Кондинского района от 22 февраля 2017 года № 253. Разработан Порядок ведения реестра немуниципальных организаций, оказывающих услуги населению в социальной сфере (постановление администрации Кондинского района от 27 февраля 2017 года № 256) и утвержден Реестр немуниципальных организаций, оказывающих услуги населению в социальной сфере на территории Кондинского района, в который включены 6 немуниципальных организаций(постановление администрации Кондинского района от 24 марта 2017 года № 387). 
В сфере образования: по факту передано 1 услуга (ИП Кайгородцева О.Н.) реализующей дополнительную общеразвивающую программу технического направления. объединение «Легомир»)
</t>
        </r>
      </is>
    </nc>
  </rcc>
  <rcc rId="104" sId="1">
    <oc r="P44" t="inlineStr">
      <is>
        <t xml:space="preserve">По данным экономики Соглашение о предоставлении субсидии из бюджета муниципального образования Кондинский район немуниципальным организациям, в том числе социально ориентированным некоммерческим организациям, на предоставление услуг в социальной сфере.
В сфере образования: по факту передано 201 т.р. ИП Кайгородцева реализующей дополнительную общеразвивающую программу технического направления. объединение «Легомир»)
</t>
      </is>
    </oc>
    <nc r="P44" t="inlineStr">
      <is>
        <t xml:space="preserve">По данным экономики Соглашение о предоставлении субсидии из бюджета муниципального образования Кондинский район немуниципальным организациям, в том числе социально ориентированным некоммерческим организациям, на предоставление услуг в социальной сфере.
</t>
      </is>
    </nc>
  </rcc>
  <rcv guid="{5FD8C486-327C-4978-8EE1-24C2033C0D41}" action="delete"/>
  <rcv guid="{5FD8C486-327C-4978-8EE1-24C2033C0D41}" action="add"/>
</revisions>
</file>

<file path=xl/revisions/revisionLog16.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6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6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6111.xml><?xml version="1.0" encoding="utf-8"?>
<revisions xmlns="http://schemas.openxmlformats.org/spreadsheetml/2006/main" xmlns:r="http://schemas.openxmlformats.org/officeDocument/2006/relationships">
  <rcc rId="25" sId="1">
    <oc r="O16" t="inlineStr">
      <is>
        <t xml:space="preserve">За 9 месяцев 2017 года взыскано задолженности за технический надзор за 2013 год, в том числе:  ИП Тернавский А.В. - 12,8 тыс. руб., ИП Метлицкий В.П.- 70,0 тыс. руб., ООО "Лесная компания" - 42,2 тыс.рублей. Также, согласно Приказу МУ "УКС" было произведено списание безнадженой ко взысканию задолженности в сумме 366,9 тыс.рублей (ООО "МТК" - 80,3 тыс.рублей, ООО Компания "Кондинский капитал" - 286,6 тыс.рублей).
</t>
      </is>
    </oc>
    <nc r="O16" t="inlineStr">
      <is>
        <t xml:space="preserve">За 9 месяцев 2017 года взыскано задолженности за технический надзор, в том числе:  ИП Тернавский А.В. - 12,8 тыс. руб., ИП Метлицкий В.П.- 70,0 тыс. руб., ООО "Лесная компания" - 42,2 тыс.рублей. Также, согласно Приказу МУ "УКС" было произведено списание безнадженой ко взысканию задолженности в сумме 366,9 тыс.рублей (ООО "МТК" - 80,3 тыс.рублей, ООО Компания "Кондинский капитал" - 286,6 тыс.рублей).
</t>
      </is>
    </nc>
  </rcc>
  <rcv guid="{FED98F40-8C47-49DE-9A3C-DA245D7B6ADA}" action="delete"/>
  <rcv guid="{FED98F40-8C47-49DE-9A3C-DA245D7B6ADA}" action="add"/>
</revisions>
</file>

<file path=xl/revisions/revisionLog161111.xml><?xml version="1.0" encoding="utf-8"?>
<revisions xmlns="http://schemas.openxmlformats.org/spreadsheetml/2006/main" xmlns:r="http://schemas.openxmlformats.org/officeDocument/2006/relationships">
  <rcc rId="22" sId="1">
    <oc r="O16" t="inlineStr">
      <is>
        <t xml:space="preserve">За 9 месяцев 2017 года взыскано задолженности за технический надзор за 2013 год, в том числе:  ИП Тернавский А.В. - 12,8 тыс. руб., ИП Метлицкий В.П.- 70,0 тыс. руб., ООО "Лесная компания" - 42,2 тыс.рублей
</t>
      </is>
    </oc>
    <nc r="O16" t="inlineStr">
      <is>
        <t xml:space="preserve">За 9 месяцев 2017 года взыскано задолженности за технический надзор за 2013 год, в том числе:  ИП Тернавский А.В. - 12,8 тыс. руб., ИП Метлицкий В.П.- 70,0 тыс. руб., ООО "Лесная компания" - 42,2 тыс.рублей. Также, согласно Приказу МУ "УКС" было произведено списание безнадженой ко взысканию задолженности в сумме 366,9 тыс.рублей (ООО "МТК" - 80,3 тыс.рублей, ООО Компания "Кондинский капитал" - 286,6 тыс.рублей).
</t>
      </is>
    </nc>
  </rcc>
  <rcc rId="23" sId="1" numFmtId="4">
    <oc r="M16">
      <v>125</v>
    </oc>
    <nc r="M16">
      <v>491.9</v>
    </nc>
  </rcc>
  <rcc rId="24" sId="1" numFmtId="4">
    <oc r="N16">
      <v>125</v>
    </oc>
    <nc r="N16">
      <v>491.9</v>
    </nc>
  </rcc>
  <rcv guid="{FED98F40-8C47-49DE-9A3C-DA245D7B6ADA}" action="delete"/>
  <rcv guid="{FED98F40-8C47-49DE-9A3C-DA245D7B6ADA}" action="add"/>
</revisions>
</file>

<file path=xl/revisions/revisionLog1611111.xml><?xml version="1.0" encoding="utf-8"?>
<revisions xmlns="http://schemas.openxmlformats.org/spreadsheetml/2006/main" xmlns:r="http://schemas.openxmlformats.org/officeDocument/2006/relationships">
  <rcc rId="19" sId="1">
    <oc r="O16" t="inlineStr">
      <is>
        <t xml:space="preserve">За 1 полугодие 2017 года взыскано задолженности за технический надзор  за 2013 год, в том числе:  ИП Тернавский А.В. - 12,8 тыс. руб., ИП Метлицкий В.П.- 70,0 тыс. руб.
</t>
      </is>
    </oc>
    <nc r="O16" t="inlineStr">
      <is>
        <t xml:space="preserve">За 9 месяцев 2017 года взыскано задолженности за технический надзор за 2013 год, в том числе:  ИП Тернавский А.В. - 12,8 тыс. руб., ИП Метлицкий В.П.- 70,0 тыс. руб., ООО "Лесная компания" - 42,2 тыс.рублей
</t>
      </is>
    </nc>
  </rcc>
  <rcc rId="20" sId="1" numFmtId="4">
    <oc r="M16">
      <v>82.8</v>
    </oc>
    <nc r="M16">
      <v>125</v>
    </nc>
  </rcc>
  <rcc rId="21" sId="1" numFmtId="4">
    <oc r="N16">
      <v>82.8</v>
    </oc>
    <nc r="N16">
      <v>125</v>
    </nc>
  </rcc>
  <rcv guid="{FED98F40-8C47-49DE-9A3C-DA245D7B6ADA}" action="delete"/>
  <rcv guid="{FED98F40-8C47-49DE-9A3C-DA245D7B6ADA}" action="add"/>
</revisions>
</file>

<file path=xl/revisions/revisionLog17.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71.xml><?xml version="1.0" encoding="utf-8"?>
<revisions xmlns="http://schemas.openxmlformats.org/spreadsheetml/2006/main" xmlns:r="http://schemas.openxmlformats.org/officeDocument/2006/relationships">
  <rfmt sheetId="1" sqref="O17">
    <dxf>
      <alignment wrapText="1" readingOrder="0"/>
    </dxf>
  </rfmt>
  <rcc rId="30" sId="1">
    <nc r="O17" t="inlineStr">
      <is>
        <t>Постановление по увеличению размера платы  с 1 июня 2017 года  - № 779 от 13 июня 2017 года. Объем поступления доходов напрямую связан с рядом объективных факторов: динамика числекнности детей,  в том числе льготных категорий, количество дето-дней посещения.  На основании проведенного глубокого анализа выявлено, что фактического роста объема поступлений в 2017 году относительно поступлений 2016 года не будет.  Письма о корректировке плановых назначений № 1565 от 22.05.17., № 2577 от 07.09.17.</t>
      </is>
    </nc>
  </rcc>
  <rcv guid="{FED98F40-8C47-49DE-9A3C-DA245D7B6ADA}" action="delete"/>
  <rcv guid="{FED98F40-8C47-49DE-9A3C-DA245D7B6ADA}" action="add"/>
</revisions>
</file>

<file path=xl/revisions/revisionLog17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7111.xml><?xml version="1.0" encoding="utf-8"?>
<revisions xmlns="http://schemas.openxmlformats.org/spreadsheetml/2006/main" xmlns:r="http://schemas.openxmlformats.org/officeDocument/2006/relationships">
  <rcc rId="26" sId="1">
    <oc r="O16" t="inlineStr">
      <is>
        <t xml:space="preserve">За 9 месяцев 2017 года взыскано задолженности за технический надзор, в том числе:  ИП Тернавский А.В. - 12,8 тыс. руб., ИП Метлицкий В.П.- 70,0 тыс. руб., ООО "Лесная компания" - 42,2 тыс.рублей. Также, согласно Приказу МУ "УКС" было произведено списание безнадженой ко взысканию задолженности в сумме 366,9 тыс.рублей (ООО "МТК" - 80,3 тыс.рублей, ООО Компания "Кондинский капитал" - 286,6 тыс.рублей).
</t>
      </is>
    </oc>
    <nc r="O16" t="inlineStr">
      <is>
        <t xml:space="preserve">За 9 месяцев 2017 года взыскано задолженности за технический надзор, в том числе:  ИП Тернавский А.В. - 12,8 тыс. руб., ИП Метлицкий В.П.- 70,0 тыс. руб., ООО "Лесная компания" - 42,2 тыс.рублей. Также, согласно Приказу МУ "УКС" было произведено списание безнадженой ко взысканию задолженности в сумме 366,9 тыс.рублей (ООО "МТК" - 80,3 тыс.рублей, ООО Компания "Кондинский капитал" - 286,6 тыс.рублей). 
</t>
      </is>
    </nc>
  </rcc>
  <rcc rId="27" sId="1">
    <oc r="O17" t="inlineStr">
      <is>
        <t>Бюджетный эффект будет достигнут в течении текущего года</t>
      </is>
    </oc>
    <nc r="O17"/>
  </rcc>
  <rcv guid="{FED98F40-8C47-49DE-9A3C-DA245D7B6ADA}" action="delete"/>
  <rcv guid="{FED98F40-8C47-49DE-9A3C-DA245D7B6ADA}" action="add"/>
</revisions>
</file>

<file path=xl/revisions/revisionLog171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7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8.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8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811.xml><?xml version="1.0" encoding="utf-8"?>
<revisions xmlns="http://schemas.openxmlformats.org/spreadsheetml/2006/main" xmlns:r="http://schemas.openxmlformats.org/officeDocument/2006/relationships">
  <rcc rId="82" sId="1">
    <oc r="O23" t="inlineStr">
      <is>
        <t xml:space="preserve"> Рабочими группами поселений организованы 31 встреча с работодателями, в ходе которых выявлено 4 нарушения трудового законодательства (задолженность по выплате  заработной платы).  По результатам деятельности  рабочих групп поселений, выявлены 10 человек, находящихся в трудоспособном возрасте и не имеющих доходов, фактически работающих постоянно либо временно без оформления  трудовых отношений, из них легализовали трудовую деятельность (заключили трудовые договоры) 10 человек.</t>
      </is>
    </oc>
    <nc r="O23" t="inlineStr">
      <is>
        <t xml:space="preserve">План мероприятий, направленных на снижение неформальной занятости и легализацию «серой» заработной платы, повышение собираемости страховых взносов во внебюджетные фонды.
Рабочими группами поселений организовано 82 встречи с работодателями, в ходе которых выявлено 8 нарушений трудового законодательства (задолженность по выплате  заработной платы, выплата заработной платы ниже минимально установленной в округе). По результатам деятельности  рабочих групп поселений, выявлены 83 человека, находящихся в трудоспособном возрасте и не имеющих доходов, фактически работающих постоянно либо временно без оформления  трудовых отношений, из них легализовали трудовую деятельность (заключили трудовые договоры) 83 человека.
</t>
      </is>
    </nc>
  </rcc>
  <rcv guid="{FED98F40-8C47-49DE-9A3C-DA245D7B6ADA}" action="delete"/>
  <rcv guid="{FED98F40-8C47-49DE-9A3C-DA245D7B6ADA}" action="add"/>
</revisions>
</file>

<file path=xl/revisions/revisionLog18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81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811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8111111.xml><?xml version="1.0" encoding="utf-8"?>
<revisions xmlns="http://schemas.openxmlformats.org/spreadsheetml/2006/main" xmlns:r="http://schemas.openxmlformats.org/officeDocument/2006/relationships">
  <rfmt sheetId="1" sqref="M18:O18">
    <dxf>
      <fill>
        <patternFill>
          <bgColor rgb="FFFFFF00"/>
        </patternFill>
      </fill>
    </dxf>
  </rfmt>
  <rcc rId="28" sId="1" numFmtId="4">
    <oc r="M18">
      <v>1</v>
    </oc>
    <nc r="M18">
      <v>2.64</v>
    </nc>
  </rcc>
  <rcc rId="29" sId="1" numFmtId="4">
    <oc r="N18">
      <v>0</v>
    </oc>
    <nc r="N18">
      <v>0.7</v>
    </nc>
  </rcc>
  <rcv guid="{FED98F40-8C47-49DE-9A3C-DA245D7B6ADA}" action="delete"/>
  <rcv guid="{FED98F40-8C47-49DE-9A3C-DA245D7B6ADA}" action="add"/>
</revisions>
</file>

<file path=xl/revisions/revisionLog18112.xml><?xml version="1.0" encoding="utf-8"?>
<revisions xmlns="http://schemas.openxmlformats.org/spreadsheetml/2006/main" xmlns:r="http://schemas.openxmlformats.org/officeDocument/2006/relationships">
  <rcc rId="31" sId="1">
    <oc r="O17" t="inlineStr">
      <is>
        <t>Постановление по увеличению размера платы  с 1 июня 2017 года  - № 779 от 13 июня 2017 года. Объем поступления доходов напрямую связан с рядом объективных факторов: динамика числекнности детей,  в том числе льготных категорий, количество дето-дней посещения.  На основании проведенного глубокого анализа выявлено, что фактического роста объема поступлений в 2017 году относительно поступлений 2016 года не будет.  Письма о корректировке плановых назначений № 1565 от 22.05.17., № 2577 от 07.09.17.</t>
      </is>
    </oc>
    <nc r="O17" t="inlineStr">
      <is>
        <t>Принято Постановление администрации Кондинского района по увеличению размера родительской платы  с 1 июня 2017 года ( № 779 от 13 июня 2017 года). Объем поступлений доходов напрямую связан с рядом объективных факторов: динамика числекнности детей,  в том числе льготных категорий, количество дето-дней посещения.  На основании проведенного глубокого анализа выявлено, что фактического роста объема поступлений в 2017 году относительно поступлений 2016 года не будет.  Письма о корректировке плановых назначений № 1565 от 22.05.17., № 2577 от 07.09.17.</t>
      </is>
    </nc>
  </rcc>
  <rcv guid="{FED98F40-8C47-49DE-9A3C-DA245D7B6ADA}" action="delete"/>
  <rcv guid="{FED98F40-8C47-49DE-9A3C-DA245D7B6ADA}" action="add"/>
</revisions>
</file>

<file path=xl/revisions/revisionLog18113.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82.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82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8211.xml><?xml version="1.0" encoding="utf-8"?>
<revisions xmlns="http://schemas.openxmlformats.org/spreadsheetml/2006/main" xmlns:r="http://schemas.openxmlformats.org/officeDocument/2006/relationships">
  <rcc rId="79" sId="1">
    <oc r="O17" t="inlineStr">
      <is>
        <t>Бюджетный эффект не достигнут по следующим причинамОбъем поступлений доходов напрямую связан с рядом объективных факторов: динамика численности детей,  в том числе льготных категорий, количество дето-дней посещения.  На основании проведенного глубокого анализа выявлено, что фактического роста объема поступлений в 2017 году относительно поступлений 2016 года не будет.  Письма о корректировке плановых назначений № 1565 от 22.05.17., № 2577 от 07.09.17.</t>
      </is>
    </oc>
    <nc r="O17"/>
  </rcc>
  <rcv guid="{FED98F40-8C47-49DE-9A3C-DA245D7B6ADA}" action="delete"/>
  <rcv guid="{FED98F40-8C47-49DE-9A3C-DA245D7B6ADA}" action="add"/>
</revisions>
</file>

<file path=xl/revisions/revisionLog182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9.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9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9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91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revisionLog192.xml><?xml version="1.0" encoding="utf-8"?>
<revisions xmlns="http://schemas.openxmlformats.org/spreadsheetml/2006/main" xmlns:r="http://schemas.openxmlformats.org/officeDocument/2006/relationships">
  <rfmt sheetId="1" sqref="J25:M25">
    <dxf>
      <alignment vertical="center" readingOrder="0"/>
    </dxf>
  </rfmt>
  <rfmt sheetId="1" sqref="J25:M25">
    <dxf>
      <alignment vertical="bottom" readingOrder="0"/>
    </dxf>
  </rfmt>
  <rfmt sheetId="1" sqref="J25:M25">
    <dxf>
      <alignment vertical="center" readingOrder="0"/>
    </dxf>
  </rfmt>
  <rcv guid="{FED98F40-8C47-49DE-9A3C-DA245D7B6ADA}" action="delete"/>
  <rcv guid="{FED98F40-8C47-49DE-9A3C-DA245D7B6ADA}" action="add"/>
</revisions>
</file>

<file path=xl/revisions/revisionLog1921.xml><?xml version="1.0" encoding="utf-8"?>
<revisions xmlns="http://schemas.openxmlformats.org/spreadsheetml/2006/main" xmlns:r="http://schemas.openxmlformats.org/officeDocument/2006/relationships">
  <rcc rId="38" sId="1">
    <oc r="O24" t="inlineStr">
      <is>
        <t>за 9 месяцев 2017 года объекты недвижимого имущества, которые признаются объектами налогообложения, в отношении которых налоговая база определяется как кадастровая стоимость не выявлены</t>
      </is>
    </oc>
    <nc r="O24" t="inlineStr">
      <is>
        <t>за 9 месяцев 2017 года было включено 77 объекты недвижимого имущества, которые признаются объектами налогообложения, в отношении которых налоговая база определяется как кадастровая стоимость не выявлены</t>
      </is>
    </nc>
  </rcc>
  <rcv guid="{FED98F40-8C47-49DE-9A3C-DA245D7B6ADA}" action="delete"/>
  <rcv guid="{FED98F40-8C47-49DE-9A3C-DA245D7B6ADA}" action="add"/>
</revisions>
</file>

<file path=xl/revisions/revisionLog19211.xml><?xml version="1.0" encoding="utf-8"?>
<revisions xmlns="http://schemas.openxmlformats.org/spreadsheetml/2006/main" xmlns:r="http://schemas.openxmlformats.org/officeDocument/2006/relationships">
  <rcv guid="{FED98F40-8C47-49DE-9A3C-DA245D7B6ADA}" action="delete"/>
  <rcv guid="{FED98F40-8C47-49DE-9A3C-DA245D7B6ADA}"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P56"/>
  <sheetViews>
    <sheetView tabSelected="1" topLeftCell="A5" zoomScale="70" zoomScaleNormal="100" zoomScaleSheetLayoutView="85" workbookViewId="0">
      <pane xSplit="4728" ySplit="2208" topLeftCell="I40" activePane="bottomRight"/>
      <selection activeCell="O6" sqref="O6:O7"/>
      <selection pane="topRight" activeCell="O6" sqref="O6:O7"/>
      <selection pane="bottomLeft" activeCell="A9" sqref="A9"/>
      <selection pane="bottomRight" activeCell="O40" sqref="O40"/>
    </sheetView>
  </sheetViews>
  <sheetFormatPr defaultColWidth="9.109375" defaultRowHeight="14.4"/>
  <cols>
    <col min="1" max="1" width="8.88671875" style="11" customWidth="1"/>
    <col min="2" max="2" width="32.5546875" style="3" customWidth="1"/>
    <col min="3" max="3" width="17" style="3" customWidth="1"/>
    <col min="4" max="4" width="14.88671875" style="3" customWidth="1"/>
    <col min="5" max="5" width="49" style="3" customWidth="1"/>
    <col min="6" max="6" width="22.6640625" style="3" customWidth="1"/>
    <col min="7" max="9" width="8.44140625" style="3" customWidth="1"/>
    <col min="10" max="10" width="11.5546875" style="3" customWidth="1"/>
    <col min="11" max="11" width="8.88671875" style="3" customWidth="1"/>
    <col min="12" max="12" width="8.44140625" style="3" customWidth="1"/>
    <col min="13" max="14" width="22.88671875" style="3" customWidth="1"/>
    <col min="15" max="15" width="78.44140625" style="7" customWidth="1"/>
    <col min="16" max="16" width="93.5546875" style="3" customWidth="1"/>
    <col min="17" max="16384" width="9.109375" style="3"/>
  </cols>
  <sheetData>
    <row r="1" spans="1:15" ht="33.6" customHeight="1">
      <c r="A1" s="1"/>
      <c r="B1" s="2"/>
      <c r="L1" s="4"/>
      <c r="O1" s="4" t="s">
        <v>15</v>
      </c>
    </row>
    <row r="2" spans="1:15" ht="23.4" customHeight="1">
      <c r="A2" s="5"/>
      <c r="L2" s="4"/>
      <c r="O2" s="4" t="s">
        <v>16</v>
      </c>
    </row>
    <row r="3" spans="1:15">
      <c r="A3" s="5"/>
      <c r="L3" s="4"/>
      <c r="O3" s="4" t="s">
        <v>169</v>
      </c>
    </row>
    <row r="4" spans="1:15" ht="42.75" customHeight="1">
      <c r="A4" s="97" t="s">
        <v>101</v>
      </c>
      <c r="B4" s="97"/>
      <c r="C4" s="97"/>
      <c r="D4" s="97"/>
      <c r="E4" s="97"/>
      <c r="F4" s="97"/>
      <c r="G4" s="97"/>
      <c r="H4" s="97"/>
      <c r="I4" s="97"/>
      <c r="J4" s="97"/>
      <c r="K4" s="97"/>
      <c r="L4" s="97"/>
      <c r="M4" s="97"/>
      <c r="N4" s="97"/>
      <c r="O4" s="97"/>
    </row>
    <row r="5" spans="1:15" ht="18">
      <c r="A5" s="6"/>
    </row>
    <row r="6" spans="1:15" ht="45" customHeight="1">
      <c r="A6" s="104" t="s">
        <v>0</v>
      </c>
      <c r="B6" s="86" t="s">
        <v>1</v>
      </c>
      <c r="C6" s="81" t="s">
        <v>2</v>
      </c>
      <c r="D6" s="81" t="s">
        <v>3</v>
      </c>
      <c r="E6" s="81" t="s">
        <v>4</v>
      </c>
      <c r="F6" s="81" t="s">
        <v>5</v>
      </c>
      <c r="G6" s="81" t="s">
        <v>6</v>
      </c>
      <c r="H6" s="81"/>
      <c r="I6" s="81"/>
      <c r="J6" s="81" t="s">
        <v>7</v>
      </c>
      <c r="K6" s="81"/>
      <c r="L6" s="81"/>
      <c r="M6" s="106" t="s">
        <v>192</v>
      </c>
      <c r="N6" s="90" t="s">
        <v>170</v>
      </c>
      <c r="O6" s="107" t="s">
        <v>136</v>
      </c>
    </row>
    <row r="7" spans="1:15" ht="55.5" customHeight="1">
      <c r="A7" s="104"/>
      <c r="B7" s="87"/>
      <c r="C7" s="81"/>
      <c r="D7" s="81"/>
      <c r="E7" s="81"/>
      <c r="F7" s="81"/>
      <c r="G7" s="15" t="s">
        <v>8</v>
      </c>
      <c r="H7" s="15" t="s">
        <v>18</v>
      </c>
      <c r="I7" s="15" t="s">
        <v>19</v>
      </c>
      <c r="J7" s="15" t="s">
        <v>8</v>
      </c>
      <c r="K7" s="15" t="s">
        <v>18</v>
      </c>
      <c r="L7" s="15" t="s">
        <v>19</v>
      </c>
      <c r="M7" s="106"/>
      <c r="N7" s="91"/>
      <c r="O7" s="107"/>
    </row>
    <row r="8" spans="1:15" ht="24.75" customHeight="1">
      <c r="A8" s="82" t="s">
        <v>191</v>
      </c>
      <c r="B8" s="83"/>
      <c r="C8" s="83"/>
      <c r="D8" s="83"/>
      <c r="E8" s="83"/>
      <c r="F8" s="83"/>
      <c r="G8" s="83"/>
      <c r="H8" s="83"/>
      <c r="I8" s="83"/>
      <c r="J8" s="83"/>
      <c r="K8" s="83"/>
      <c r="L8" s="83"/>
      <c r="M8" s="83"/>
      <c r="N8" s="83"/>
      <c r="O8" s="84"/>
    </row>
    <row r="9" spans="1:15" ht="379.5" customHeight="1">
      <c r="A9" s="16" t="s">
        <v>13</v>
      </c>
      <c r="B9" s="17" t="s">
        <v>33</v>
      </c>
      <c r="C9" s="18" t="s">
        <v>34</v>
      </c>
      <c r="D9" s="18" t="s">
        <v>35</v>
      </c>
      <c r="E9" s="19" t="s">
        <v>129</v>
      </c>
      <c r="F9" s="18" t="s">
        <v>36</v>
      </c>
      <c r="G9" s="15">
        <v>1.2</v>
      </c>
      <c r="H9" s="15">
        <v>1.2</v>
      </c>
      <c r="I9" s="15">
        <v>1.2</v>
      </c>
      <c r="J9" s="20">
        <v>72.400000000000006</v>
      </c>
      <c r="K9" s="20">
        <v>72.400000000000006</v>
      </c>
      <c r="L9" s="20">
        <v>72.400000000000006</v>
      </c>
      <c r="M9" s="21">
        <v>0</v>
      </c>
      <c r="N9" s="21">
        <v>0</v>
      </c>
      <c r="O9" s="61" t="s">
        <v>182</v>
      </c>
    </row>
    <row r="10" spans="1:15" ht="357" customHeight="1">
      <c r="A10" s="68" t="s">
        <v>14</v>
      </c>
      <c r="B10" s="88" t="s">
        <v>37</v>
      </c>
      <c r="C10" s="81" t="s">
        <v>38</v>
      </c>
      <c r="D10" s="18" t="s">
        <v>35</v>
      </c>
      <c r="E10" s="19" t="s">
        <v>91</v>
      </c>
      <c r="F10" s="18" t="s">
        <v>39</v>
      </c>
      <c r="G10" s="22">
        <v>25</v>
      </c>
      <c r="H10" s="22">
        <v>0</v>
      </c>
      <c r="I10" s="15">
        <v>0</v>
      </c>
      <c r="J10" s="20">
        <v>107.6</v>
      </c>
      <c r="K10" s="20">
        <v>0</v>
      </c>
      <c r="L10" s="20">
        <v>0</v>
      </c>
      <c r="M10" s="21">
        <v>80.8</v>
      </c>
      <c r="N10" s="23">
        <v>12</v>
      </c>
      <c r="O10" s="61" t="s">
        <v>175</v>
      </c>
    </row>
    <row r="11" spans="1:15" ht="198.75" customHeight="1">
      <c r="A11" s="94"/>
      <c r="B11" s="89"/>
      <c r="C11" s="85"/>
      <c r="D11" s="18" t="s">
        <v>35</v>
      </c>
      <c r="E11" s="19" t="s">
        <v>92</v>
      </c>
      <c r="F11" s="18" t="s">
        <v>39</v>
      </c>
      <c r="G11" s="22">
        <v>14</v>
      </c>
      <c r="H11" s="22">
        <v>10</v>
      </c>
      <c r="I11" s="15">
        <v>10</v>
      </c>
      <c r="J11" s="20">
        <v>99.2</v>
      </c>
      <c r="K11" s="20">
        <v>70.8</v>
      </c>
      <c r="L11" s="20">
        <v>70.8</v>
      </c>
      <c r="M11" s="21">
        <v>76.8</v>
      </c>
      <c r="N11" s="23">
        <v>11</v>
      </c>
      <c r="O11" s="61" t="s">
        <v>176</v>
      </c>
    </row>
    <row r="12" spans="1:15" ht="273" customHeight="1">
      <c r="A12" s="16" t="s">
        <v>40</v>
      </c>
      <c r="B12" s="19" t="s">
        <v>45</v>
      </c>
      <c r="C12" s="18" t="s">
        <v>46</v>
      </c>
      <c r="D12" s="18" t="s">
        <v>35</v>
      </c>
      <c r="E12" s="19" t="s">
        <v>47</v>
      </c>
      <c r="F12" s="18" t="s">
        <v>48</v>
      </c>
      <c r="G12" s="22">
        <v>4</v>
      </c>
      <c r="H12" s="22">
        <v>3</v>
      </c>
      <c r="I12" s="15">
        <v>3</v>
      </c>
      <c r="J12" s="20">
        <v>3000</v>
      </c>
      <c r="K12" s="20">
        <v>500</v>
      </c>
      <c r="L12" s="20">
        <v>500</v>
      </c>
      <c r="M12" s="21">
        <v>5249.65</v>
      </c>
      <c r="N12" s="21">
        <v>23</v>
      </c>
      <c r="O12" s="24" t="s">
        <v>190</v>
      </c>
    </row>
    <row r="13" spans="1:15" ht="300" customHeight="1">
      <c r="A13" s="68" t="s">
        <v>41</v>
      </c>
      <c r="B13" s="71" t="s">
        <v>49</v>
      </c>
      <c r="C13" s="81" t="s">
        <v>46</v>
      </c>
      <c r="D13" s="18" t="s">
        <v>35</v>
      </c>
      <c r="E13" s="19" t="s">
        <v>50</v>
      </c>
      <c r="F13" s="102" t="s">
        <v>52</v>
      </c>
      <c r="G13" s="81">
        <v>35</v>
      </c>
      <c r="H13" s="81">
        <v>45</v>
      </c>
      <c r="I13" s="81">
        <v>55</v>
      </c>
      <c r="J13" s="105">
        <v>34.299999999999997</v>
      </c>
      <c r="K13" s="105">
        <v>44.1</v>
      </c>
      <c r="L13" s="105">
        <v>53.9</v>
      </c>
      <c r="M13" s="98">
        <v>37.6</v>
      </c>
      <c r="N13" s="92">
        <v>32</v>
      </c>
      <c r="O13" s="100" t="s">
        <v>183</v>
      </c>
    </row>
    <row r="14" spans="1:15" ht="273.75" customHeight="1">
      <c r="A14" s="94"/>
      <c r="B14" s="73"/>
      <c r="C14" s="85"/>
      <c r="D14" s="18" t="s">
        <v>35</v>
      </c>
      <c r="E14" s="19" t="s">
        <v>51</v>
      </c>
      <c r="F14" s="103"/>
      <c r="G14" s="81"/>
      <c r="H14" s="81"/>
      <c r="I14" s="81"/>
      <c r="J14" s="105"/>
      <c r="K14" s="105"/>
      <c r="L14" s="105"/>
      <c r="M14" s="99"/>
      <c r="N14" s="93"/>
      <c r="O14" s="101"/>
    </row>
    <row r="15" spans="1:15" ht="409.5" customHeight="1">
      <c r="A15" s="68" t="s">
        <v>42</v>
      </c>
      <c r="B15" s="95" t="s">
        <v>53</v>
      </c>
      <c r="C15" s="18" t="s">
        <v>46</v>
      </c>
      <c r="D15" s="18" t="s">
        <v>35</v>
      </c>
      <c r="E15" s="19" t="s">
        <v>54</v>
      </c>
      <c r="F15" s="18" t="s">
        <v>55</v>
      </c>
      <c r="G15" s="25">
        <v>5000</v>
      </c>
      <c r="H15" s="25">
        <v>3000</v>
      </c>
      <c r="I15" s="20">
        <v>3000</v>
      </c>
      <c r="J15" s="20">
        <v>5000</v>
      </c>
      <c r="K15" s="20">
        <v>3000</v>
      </c>
      <c r="L15" s="20">
        <v>3000</v>
      </c>
      <c r="M15" s="21">
        <v>2355</v>
      </c>
      <c r="N15" s="21">
        <v>2355</v>
      </c>
      <c r="O15" s="61" t="s">
        <v>178</v>
      </c>
    </row>
    <row r="16" spans="1:15" ht="167.25" customHeight="1">
      <c r="A16" s="94"/>
      <c r="B16" s="96"/>
      <c r="C16" s="18" t="s">
        <v>56</v>
      </c>
      <c r="D16" s="18" t="s">
        <v>35</v>
      </c>
      <c r="E16" s="19" t="s">
        <v>54</v>
      </c>
      <c r="F16" s="18" t="s">
        <v>55</v>
      </c>
      <c r="G16" s="22">
        <v>216.2</v>
      </c>
      <c r="H16" s="22">
        <v>0</v>
      </c>
      <c r="I16" s="15">
        <v>0</v>
      </c>
      <c r="J16" s="20">
        <v>216.2</v>
      </c>
      <c r="K16" s="20">
        <v>0</v>
      </c>
      <c r="L16" s="20">
        <v>0</v>
      </c>
      <c r="M16" s="21">
        <v>491.9</v>
      </c>
      <c r="N16" s="21">
        <v>491.9</v>
      </c>
      <c r="O16" s="61" t="s">
        <v>187</v>
      </c>
    </row>
    <row r="17" spans="1:15" ht="38.25" customHeight="1">
      <c r="A17" s="68" t="s">
        <v>43</v>
      </c>
      <c r="B17" s="95" t="s">
        <v>93</v>
      </c>
      <c r="C17" s="18" t="s">
        <v>64</v>
      </c>
      <c r="D17" s="18" t="s">
        <v>35</v>
      </c>
      <c r="E17" s="26"/>
      <c r="F17" s="18" t="s">
        <v>94</v>
      </c>
      <c r="G17" s="22">
        <v>5.7</v>
      </c>
      <c r="H17" s="22">
        <v>5.7</v>
      </c>
      <c r="I17" s="15">
        <v>5.7</v>
      </c>
      <c r="J17" s="20">
        <v>30</v>
      </c>
      <c r="K17" s="20">
        <v>30</v>
      </c>
      <c r="L17" s="20">
        <v>30</v>
      </c>
      <c r="M17" s="21">
        <v>0</v>
      </c>
      <c r="N17" s="21">
        <v>0</v>
      </c>
      <c r="O17" s="14" t="s">
        <v>189</v>
      </c>
    </row>
    <row r="18" spans="1:15" ht="136.5" customHeight="1">
      <c r="A18" s="68"/>
      <c r="B18" s="96"/>
      <c r="C18" s="18" t="s">
        <v>73</v>
      </c>
      <c r="D18" s="18" t="s">
        <v>35</v>
      </c>
      <c r="E18" s="27"/>
      <c r="F18" s="18" t="s">
        <v>94</v>
      </c>
      <c r="G18" s="22">
        <v>6.5</v>
      </c>
      <c r="H18" s="22">
        <v>6.5</v>
      </c>
      <c r="I18" s="15">
        <v>6.5</v>
      </c>
      <c r="J18" s="20">
        <v>1.7</v>
      </c>
      <c r="K18" s="20">
        <v>1.7</v>
      </c>
      <c r="L18" s="20">
        <v>1.7</v>
      </c>
      <c r="M18" s="21">
        <v>2.64</v>
      </c>
      <c r="N18" s="21">
        <v>10</v>
      </c>
      <c r="O18" s="14" t="s">
        <v>138</v>
      </c>
    </row>
    <row r="19" spans="1:15" ht="51.75" customHeight="1">
      <c r="A19" s="16" t="s">
        <v>44</v>
      </c>
      <c r="B19" s="19" t="s">
        <v>59</v>
      </c>
      <c r="C19" s="18" t="s">
        <v>46</v>
      </c>
      <c r="D19" s="18" t="s">
        <v>35</v>
      </c>
      <c r="E19" s="19" t="s">
        <v>60</v>
      </c>
      <c r="F19" s="18" t="s">
        <v>61</v>
      </c>
      <c r="G19" s="22">
        <v>7</v>
      </c>
      <c r="H19" s="22">
        <v>7</v>
      </c>
      <c r="I19" s="15">
        <v>6</v>
      </c>
      <c r="J19" s="20">
        <v>4761.2</v>
      </c>
      <c r="K19" s="20">
        <v>4749.5</v>
      </c>
      <c r="L19" s="20">
        <v>3509.1</v>
      </c>
      <c r="M19" s="21">
        <v>4759.8999999999996</v>
      </c>
      <c r="N19" s="23">
        <v>13</v>
      </c>
      <c r="O19" s="14" t="s">
        <v>179</v>
      </c>
    </row>
    <row r="20" spans="1:15" ht="28.5" customHeight="1">
      <c r="A20" s="78" t="s">
        <v>108</v>
      </c>
      <c r="B20" s="79"/>
      <c r="C20" s="79"/>
      <c r="D20" s="79"/>
      <c r="E20" s="79"/>
      <c r="F20" s="79"/>
      <c r="G20" s="79"/>
      <c r="H20" s="79"/>
      <c r="I20" s="79"/>
      <c r="J20" s="79"/>
      <c r="K20" s="79"/>
      <c r="L20" s="79"/>
      <c r="M20" s="79"/>
      <c r="N20" s="79"/>
      <c r="O20" s="80"/>
    </row>
    <row r="21" spans="1:15" ht="133.5" customHeight="1">
      <c r="A21" s="16" t="s">
        <v>102</v>
      </c>
      <c r="B21" s="19" t="s">
        <v>109</v>
      </c>
      <c r="C21" s="18" t="s">
        <v>107</v>
      </c>
      <c r="D21" s="18" t="s">
        <v>31</v>
      </c>
      <c r="E21" s="28" t="s">
        <v>110</v>
      </c>
      <c r="F21" s="18" t="s">
        <v>111</v>
      </c>
      <c r="G21" s="14"/>
      <c r="H21" s="29"/>
      <c r="I21" s="29"/>
      <c r="J21" s="29"/>
      <c r="K21" s="29"/>
      <c r="L21" s="29"/>
      <c r="M21" s="30"/>
      <c r="N21" s="30"/>
      <c r="O21" s="14" t="s">
        <v>180</v>
      </c>
    </row>
    <row r="22" spans="1:15" ht="215.25" customHeight="1">
      <c r="A22" s="16" t="s">
        <v>112</v>
      </c>
      <c r="B22" s="19" t="s">
        <v>113</v>
      </c>
      <c r="C22" s="18" t="s">
        <v>107</v>
      </c>
      <c r="D22" s="18" t="s">
        <v>114</v>
      </c>
      <c r="E22" s="28" t="s">
        <v>115</v>
      </c>
      <c r="F22" s="18" t="s">
        <v>116</v>
      </c>
      <c r="G22" s="14"/>
      <c r="H22" s="29"/>
      <c r="I22" s="29"/>
      <c r="J22" s="29"/>
      <c r="K22" s="29"/>
      <c r="L22" s="29"/>
      <c r="M22" s="30"/>
      <c r="N22" s="30"/>
      <c r="O22" s="14" t="s">
        <v>186</v>
      </c>
    </row>
    <row r="23" spans="1:15" ht="300" customHeight="1">
      <c r="A23" s="16" t="s">
        <v>117</v>
      </c>
      <c r="B23" s="19" t="s">
        <v>118</v>
      </c>
      <c r="C23" s="18" t="s">
        <v>34</v>
      </c>
      <c r="D23" s="18" t="s">
        <v>31</v>
      </c>
      <c r="E23" s="28" t="s">
        <v>119</v>
      </c>
      <c r="F23" s="31" t="s">
        <v>120</v>
      </c>
      <c r="G23" s="14"/>
      <c r="H23" s="29"/>
      <c r="I23" s="29"/>
      <c r="J23" s="29"/>
      <c r="K23" s="29"/>
      <c r="L23" s="29"/>
      <c r="M23" s="30"/>
      <c r="N23" s="30"/>
      <c r="O23" s="14" t="s">
        <v>184</v>
      </c>
    </row>
    <row r="24" spans="1:15" ht="126" customHeight="1">
      <c r="A24" s="16" t="s">
        <v>128</v>
      </c>
      <c r="B24" s="19" t="s">
        <v>131</v>
      </c>
      <c r="C24" s="18" t="s">
        <v>107</v>
      </c>
      <c r="D24" s="18" t="s">
        <v>31</v>
      </c>
      <c r="E24" s="24" t="s">
        <v>130</v>
      </c>
      <c r="F24" s="31" t="s">
        <v>132</v>
      </c>
      <c r="G24" s="14"/>
      <c r="H24" s="29"/>
      <c r="I24" s="29"/>
      <c r="J24" s="29"/>
      <c r="K24" s="29"/>
      <c r="L24" s="29"/>
      <c r="M24" s="30"/>
      <c r="N24" s="30"/>
      <c r="O24" s="14" t="s">
        <v>185</v>
      </c>
    </row>
    <row r="25" spans="1:15" ht="21.75" customHeight="1">
      <c r="A25" s="77" t="s">
        <v>9</v>
      </c>
      <c r="B25" s="77"/>
      <c r="C25" s="77"/>
      <c r="D25" s="77"/>
      <c r="E25" s="77"/>
      <c r="F25" s="77"/>
      <c r="G25" s="77"/>
      <c r="H25" s="77"/>
      <c r="I25" s="77"/>
      <c r="J25" s="20">
        <f>J9+J10+J11+J12+J13+J15+J16+J17+J18+J19</f>
        <v>13322.600000000002</v>
      </c>
      <c r="K25" s="20">
        <f t="shared" ref="K25:L25" si="0">K9+K10+K11+K12+K13+K15+K16+K17+K18+K19</f>
        <v>8468.5</v>
      </c>
      <c r="L25" s="20">
        <f t="shared" si="0"/>
        <v>7237.9</v>
      </c>
      <c r="M25" s="21">
        <f>M9+M10+M11+M12+M13+M15+M16+M17+M18+M19</f>
        <v>13054.289999999999</v>
      </c>
      <c r="N25" s="21"/>
      <c r="O25" s="32"/>
    </row>
    <row r="26" spans="1:15" ht="22.5" customHeight="1">
      <c r="A26" s="74" t="s">
        <v>193</v>
      </c>
      <c r="B26" s="75"/>
      <c r="C26" s="75"/>
      <c r="D26" s="75"/>
      <c r="E26" s="75"/>
      <c r="F26" s="75"/>
      <c r="G26" s="75"/>
      <c r="H26" s="75"/>
      <c r="I26" s="75"/>
      <c r="J26" s="75"/>
      <c r="K26" s="75"/>
      <c r="L26" s="75"/>
      <c r="M26" s="75"/>
      <c r="N26" s="75"/>
      <c r="O26" s="76"/>
    </row>
    <row r="27" spans="1:15" ht="128.25" customHeight="1">
      <c r="A27" s="33" t="s">
        <v>11</v>
      </c>
      <c r="B27" s="19" t="s">
        <v>63</v>
      </c>
      <c r="C27" s="18" t="s">
        <v>64</v>
      </c>
      <c r="D27" s="18" t="s">
        <v>8</v>
      </c>
      <c r="E27" s="19" t="s">
        <v>65</v>
      </c>
      <c r="F27" s="18" t="s">
        <v>127</v>
      </c>
      <c r="G27" s="34">
        <v>0.1</v>
      </c>
      <c r="H27" s="34">
        <v>0</v>
      </c>
      <c r="I27" s="35">
        <v>0</v>
      </c>
      <c r="J27" s="35">
        <v>580</v>
      </c>
      <c r="K27" s="35">
        <v>0</v>
      </c>
      <c r="L27" s="35">
        <v>0</v>
      </c>
      <c r="M27" s="36">
        <v>580</v>
      </c>
      <c r="N27" s="36">
        <v>0.1</v>
      </c>
      <c r="O27" s="14" t="s">
        <v>159</v>
      </c>
    </row>
    <row r="28" spans="1:15" ht="171.6">
      <c r="A28" s="33" t="s">
        <v>12</v>
      </c>
      <c r="B28" s="19" t="s">
        <v>68</v>
      </c>
      <c r="C28" s="18" t="s">
        <v>64</v>
      </c>
      <c r="D28" s="18" t="s">
        <v>8</v>
      </c>
      <c r="E28" s="19" t="s">
        <v>174</v>
      </c>
      <c r="F28" s="18" t="s">
        <v>126</v>
      </c>
      <c r="G28" s="34">
        <v>0.7</v>
      </c>
      <c r="H28" s="34">
        <v>0</v>
      </c>
      <c r="I28" s="35">
        <v>0</v>
      </c>
      <c r="J28" s="35">
        <v>3065</v>
      </c>
      <c r="K28" s="35">
        <v>0</v>
      </c>
      <c r="L28" s="35">
        <v>0</v>
      </c>
      <c r="M28" s="36">
        <v>3065</v>
      </c>
      <c r="N28" s="36">
        <v>0.7</v>
      </c>
      <c r="O28" s="14" t="s">
        <v>161</v>
      </c>
    </row>
    <row r="29" spans="1:15" ht="162" customHeight="1">
      <c r="A29" s="33" t="s">
        <v>62</v>
      </c>
      <c r="B29" s="19" t="s">
        <v>70</v>
      </c>
      <c r="C29" s="18" t="s">
        <v>64</v>
      </c>
      <c r="D29" s="18" t="s">
        <v>69</v>
      </c>
      <c r="E29" s="19" t="s">
        <v>160</v>
      </c>
      <c r="F29" s="18" t="s">
        <v>71</v>
      </c>
      <c r="G29" s="34">
        <v>0.1</v>
      </c>
      <c r="H29" s="34">
        <v>0.1</v>
      </c>
      <c r="I29" s="34">
        <v>0.1</v>
      </c>
      <c r="J29" s="35">
        <v>300</v>
      </c>
      <c r="K29" s="35">
        <v>300</v>
      </c>
      <c r="L29" s="35">
        <v>300</v>
      </c>
      <c r="M29" s="37">
        <v>0</v>
      </c>
      <c r="N29" s="37">
        <v>0</v>
      </c>
      <c r="O29" s="63" t="s">
        <v>188</v>
      </c>
    </row>
    <row r="30" spans="1:15" ht="114.75" customHeight="1">
      <c r="A30" s="33" t="s">
        <v>66</v>
      </c>
      <c r="B30" s="19" t="s">
        <v>72</v>
      </c>
      <c r="C30" s="18" t="s">
        <v>73</v>
      </c>
      <c r="D30" s="18" t="s">
        <v>74</v>
      </c>
      <c r="E30" s="19" t="s">
        <v>75</v>
      </c>
      <c r="F30" s="18" t="s">
        <v>134</v>
      </c>
      <c r="G30" s="34">
        <v>0.2</v>
      </c>
      <c r="H30" s="34">
        <v>0.3</v>
      </c>
      <c r="I30" s="34">
        <v>0.3</v>
      </c>
      <c r="J30" s="35">
        <v>210</v>
      </c>
      <c r="K30" s="35">
        <v>210</v>
      </c>
      <c r="L30" s="35">
        <v>210</v>
      </c>
      <c r="M30" s="37">
        <v>160.1</v>
      </c>
      <c r="N30" s="38">
        <v>0.15</v>
      </c>
      <c r="O30" s="62" t="s">
        <v>197</v>
      </c>
    </row>
    <row r="31" spans="1:15" ht="92.4" customHeight="1">
      <c r="A31" s="33" t="s">
        <v>67</v>
      </c>
      <c r="B31" s="19" t="s">
        <v>122</v>
      </c>
      <c r="C31" s="18" t="s">
        <v>73</v>
      </c>
      <c r="D31" s="18" t="s">
        <v>8</v>
      </c>
      <c r="E31" s="19" t="s">
        <v>75</v>
      </c>
      <c r="F31" s="18" t="s">
        <v>95</v>
      </c>
      <c r="G31" s="34">
        <v>0</v>
      </c>
      <c r="H31" s="34">
        <v>1.4</v>
      </c>
      <c r="I31" s="35">
        <v>1.4</v>
      </c>
      <c r="J31" s="35">
        <v>0</v>
      </c>
      <c r="K31" s="35">
        <v>367.1</v>
      </c>
      <c r="L31" s="35">
        <v>367.1</v>
      </c>
      <c r="M31" s="37">
        <v>0</v>
      </c>
      <c r="N31" s="37">
        <v>0</v>
      </c>
      <c r="O31" s="14" t="s">
        <v>162</v>
      </c>
    </row>
    <row r="32" spans="1:15" ht="124.5" customHeight="1">
      <c r="A32" s="33" t="s">
        <v>77</v>
      </c>
      <c r="B32" s="19" t="s">
        <v>135</v>
      </c>
      <c r="C32" s="18" t="s">
        <v>73</v>
      </c>
      <c r="D32" s="18" t="s">
        <v>76</v>
      </c>
      <c r="E32" s="19" t="s">
        <v>124</v>
      </c>
      <c r="F32" s="18" t="s">
        <v>123</v>
      </c>
      <c r="G32" s="34">
        <v>138.30000000000001</v>
      </c>
      <c r="H32" s="34"/>
      <c r="I32" s="34"/>
      <c r="J32" s="34">
        <v>138.30000000000001</v>
      </c>
      <c r="K32" s="34"/>
      <c r="L32" s="34"/>
      <c r="M32" s="37">
        <v>69.2</v>
      </c>
      <c r="N32" s="37">
        <v>69.2</v>
      </c>
      <c r="O32" s="14" t="s">
        <v>173</v>
      </c>
    </row>
    <row r="33" spans="1:16" ht="78.599999999999994" customHeight="1">
      <c r="A33" s="33" t="s">
        <v>78</v>
      </c>
      <c r="B33" s="19" t="s">
        <v>21</v>
      </c>
      <c r="C33" s="14"/>
      <c r="D33" s="18" t="s">
        <v>8</v>
      </c>
      <c r="E33" s="71" t="s">
        <v>125</v>
      </c>
      <c r="F33" s="19" t="s">
        <v>28</v>
      </c>
      <c r="G33" s="34">
        <f>G34+G35+G36+G37+G38+G39</f>
        <v>3728.5999999999995</v>
      </c>
      <c r="H33" s="34"/>
      <c r="I33" s="34"/>
      <c r="J33" s="34">
        <f>J34+J35+J36+J37+J38+J39</f>
        <v>3728.5999999999995</v>
      </c>
      <c r="K33" s="34"/>
      <c r="L33" s="34"/>
      <c r="M33" s="37">
        <f>M34+M35+M36+M37+M38+M39</f>
        <v>1270.8</v>
      </c>
      <c r="N33" s="37">
        <f>N34+N35+N36+N37+N38+N39</f>
        <v>1270.8</v>
      </c>
      <c r="O33" s="39"/>
    </row>
    <row r="34" spans="1:16" ht="76.5" customHeight="1">
      <c r="A34" s="33" t="s">
        <v>82</v>
      </c>
      <c r="B34" s="19" t="s">
        <v>22</v>
      </c>
      <c r="C34" s="14"/>
      <c r="D34" s="18"/>
      <c r="E34" s="72"/>
      <c r="F34" s="14"/>
      <c r="G34" s="34">
        <f>2292.6-45.6</f>
        <v>2247</v>
      </c>
      <c r="H34" s="34"/>
      <c r="I34" s="34"/>
      <c r="J34" s="34">
        <f>G34</f>
        <v>2247</v>
      </c>
      <c r="K34" s="34"/>
      <c r="L34" s="34"/>
      <c r="M34" s="37">
        <v>367.3</v>
      </c>
      <c r="N34" s="37">
        <v>367.3</v>
      </c>
      <c r="O34" s="14" t="s">
        <v>163</v>
      </c>
    </row>
    <row r="35" spans="1:16" ht="78" customHeight="1">
      <c r="A35" s="33" t="s">
        <v>83</v>
      </c>
      <c r="B35" s="19" t="s">
        <v>23</v>
      </c>
      <c r="C35" s="14"/>
      <c r="D35" s="18"/>
      <c r="E35" s="72"/>
      <c r="F35" s="14"/>
      <c r="G35" s="34">
        <f>217.2-21</f>
        <v>196.2</v>
      </c>
      <c r="H35" s="34"/>
      <c r="I35" s="34"/>
      <c r="J35" s="34">
        <f t="shared" ref="J35:J39" si="1">G35</f>
        <v>196.2</v>
      </c>
      <c r="K35" s="34"/>
      <c r="L35" s="34"/>
      <c r="M35" s="37">
        <v>35</v>
      </c>
      <c r="N35" s="37">
        <v>35</v>
      </c>
      <c r="O35" s="39" t="s">
        <v>164</v>
      </c>
    </row>
    <row r="36" spans="1:16" ht="75" customHeight="1">
      <c r="A36" s="33" t="s">
        <v>84</v>
      </c>
      <c r="B36" s="19" t="s">
        <v>24</v>
      </c>
      <c r="C36" s="14"/>
      <c r="D36" s="18"/>
      <c r="E36" s="72"/>
      <c r="F36" s="14"/>
      <c r="G36" s="34">
        <f>223.7-23.7</f>
        <v>200</v>
      </c>
      <c r="H36" s="34"/>
      <c r="I36" s="34"/>
      <c r="J36" s="34">
        <f t="shared" si="1"/>
        <v>200</v>
      </c>
      <c r="K36" s="34"/>
      <c r="L36" s="34"/>
      <c r="M36" s="37">
        <v>176.1</v>
      </c>
      <c r="N36" s="37">
        <v>176.1</v>
      </c>
      <c r="O36" s="14" t="s">
        <v>165</v>
      </c>
    </row>
    <row r="37" spans="1:16" ht="65.400000000000006" customHeight="1">
      <c r="A37" s="33" t="s">
        <v>85</v>
      </c>
      <c r="B37" s="19" t="s">
        <v>25</v>
      </c>
      <c r="C37" s="14"/>
      <c r="D37" s="18"/>
      <c r="E37" s="72"/>
      <c r="F37" s="14"/>
      <c r="G37" s="34">
        <v>7.9</v>
      </c>
      <c r="H37" s="34"/>
      <c r="I37" s="34"/>
      <c r="J37" s="34">
        <f t="shared" si="1"/>
        <v>7.9</v>
      </c>
      <c r="K37" s="34"/>
      <c r="L37" s="34"/>
      <c r="M37" s="37">
        <v>7.9</v>
      </c>
      <c r="N37" s="37">
        <v>7.9</v>
      </c>
      <c r="O37" s="39"/>
    </row>
    <row r="38" spans="1:16" ht="60.75" customHeight="1">
      <c r="A38" s="33" t="s">
        <v>86</v>
      </c>
      <c r="B38" s="19" t="s">
        <v>26</v>
      </c>
      <c r="C38" s="14"/>
      <c r="D38" s="18"/>
      <c r="E38" s="72"/>
      <c r="F38" s="14"/>
      <c r="G38" s="34">
        <v>772.3</v>
      </c>
      <c r="H38" s="34"/>
      <c r="I38" s="34"/>
      <c r="J38" s="34">
        <f t="shared" si="1"/>
        <v>772.3</v>
      </c>
      <c r="K38" s="34"/>
      <c r="L38" s="34"/>
      <c r="M38" s="37">
        <f>481.6+103.9</f>
        <v>585.5</v>
      </c>
      <c r="N38" s="37">
        <f>481.6+103.9</f>
        <v>585.5</v>
      </c>
      <c r="O38" s="39" t="s">
        <v>181</v>
      </c>
    </row>
    <row r="39" spans="1:16" ht="213.75" customHeight="1">
      <c r="A39" s="33" t="s">
        <v>87</v>
      </c>
      <c r="B39" s="19" t="s">
        <v>27</v>
      </c>
      <c r="C39" s="14"/>
      <c r="D39" s="18"/>
      <c r="E39" s="73"/>
      <c r="F39" s="14"/>
      <c r="G39" s="34">
        <f>348.8-43.6</f>
        <v>305.2</v>
      </c>
      <c r="H39" s="34"/>
      <c r="I39" s="34"/>
      <c r="J39" s="34">
        <f t="shared" si="1"/>
        <v>305.2</v>
      </c>
      <c r="K39" s="34"/>
      <c r="L39" s="34"/>
      <c r="M39" s="40">
        <v>99</v>
      </c>
      <c r="N39" s="40">
        <v>99</v>
      </c>
      <c r="O39" s="39"/>
    </row>
    <row r="40" spans="1:16" ht="409.2" customHeight="1">
      <c r="A40" s="33" t="s">
        <v>88</v>
      </c>
      <c r="B40" s="19" t="s">
        <v>29</v>
      </c>
      <c r="C40" s="14" t="s">
        <v>30</v>
      </c>
      <c r="D40" s="18" t="s">
        <v>31</v>
      </c>
      <c r="E40" s="14" t="s">
        <v>32</v>
      </c>
      <c r="F40" s="41"/>
      <c r="G40" s="34"/>
      <c r="H40" s="34"/>
      <c r="I40" s="34"/>
      <c r="J40" s="34">
        <v>3862.8</v>
      </c>
      <c r="K40" s="34">
        <v>2700</v>
      </c>
      <c r="L40" s="34">
        <v>2700</v>
      </c>
      <c r="M40" s="42">
        <v>6153.5</v>
      </c>
      <c r="N40" s="42">
        <f>M40</f>
        <v>6153.5</v>
      </c>
      <c r="O40" s="64" t="s">
        <v>194</v>
      </c>
    </row>
    <row r="41" spans="1:16" ht="89.25" customHeight="1">
      <c r="A41" s="33" t="s">
        <v>89</v>
      </c>
      <c r="B41" s="19" t="s">
        <v>79</v>
      </c>
      <c r="C41" s="14" t="s">
        <v>46</v>
      </c>
      <c r="D41" s="18" t="s">
        <v>80</v>
      </c>
      <c r="E41" s="14" t="s">
        <v>32</v>
      </c>
      <c r="F41" s="41" t="s">
        <v>121</v>
      </c>
      <c r="G41" s="34">
        <v>7</v>
      </c>
      <c r="H41" s="34">
        <v>0</v>
      </c>
      <c r="I41" s="34">
        <v>0</v>
      </c>
      <c r="J41" s="34">
        <v>7</v>
      </c>
      <c r="K41" s="34">
        <v>0</v>
      </c>
      <c r="L41" s="34">
        <v>0</v>
      </c>
      <c r="M41" s="37">
        <v>5</v>
      </c>
      <c r="N41" s="37">
        <v>5</v>
      </c>
      <c r="O41" s="14" t="s">
        <v>166</v>
      </c>
    </row>
    <row r="42" spans="1:16" ht="89.25" customHeight="1">
      <c r="A42" s="33" t="s">
        <v>90</v>
      </c>
      <c r="B42" s="19" t="s">
        <v>81</v>
      </c>
      <c r="C42" s="14" t="s">
        <v>46</v>
      </c>
      <c r="D42" s="18" t="s">
        <v>35</v>
      </c>
      <c r="E42" s="14" t="s">
        <v>32</v>
      </c>
      <c r="F42" s="41" t="s">
        <v>121</v>
      </c>
      <c r="G42" s="34">
        <v>5.5</v>
      </c>
      <c r="H42" s="34">
        <v>5.5</v>
      </c>
      <c r="I42" s="34">
        <v>5.5</v>
      </c>
      <c r="J42" s="34">
        <v>5.5</v>
      </c>
      <c r="K42" s="34">
        <v>5.5</v>
      </c>
      <c r="L42" s="34">
        <v>5.5</v>
      </c>
      <c r="M42" s="37">
        <v>4.0999999999999996</v>
      </c>
      <c r="N42" s="37">
        <v>4.0999999999999996</v>
      </c>
      <c r="O42" s="14" t="s">
        <v>167</v>
      </c>
    </row>
    <row r="43" spans="1:16" ht="161.25" customHeight="1">
      <c r="A43" s="33" t="s">
        <v>96</v>
      </c>
      <c r="B43" s="43" t="s">
        <v>97</v>
      </c>
      <c r="C43" s="14" t="s">
        <v>38</v>
      </c>
      <c r="D43" s="18" t="s">
        <v>98</v>
      </c>
      <c r="E43" s="14" t="s">
        <v>99</v>
      </c>
      <c r="F43" s="41" t="s">
        <v>100</v>
      </c>
      <c r="G43" s="34">
        <v>2.6</v>
      </c>
      <c r="H43" s="34">
        <v>2.8</v>
      </c>
      <c r="I43" s="34">
        <v>3</v>
      </c>
      <c r="J43" s="34">
        <v>442.25</v>
      </c>
      <c r="K43" s="34">
        <v>0</v>
      </c>
      <c r="L43" s="34">
        <v>0</v>
      </c>
      <c r="M43" s="37">
        <v>0</v>
      </c>
      <c r="N43" s="37">
        <v>0</v>
      </c>
      <c r="O43" s="63" t="s">
        <v>172</v>
      </c>
    </row>
    <row r="44" spans="1:16" ht="289.5" customHeight="1">
      <c r="A44" s="33" t="s">
        <v>137</v>
      </c>
      <c r="B44" s="44" t="s">
        <v>139</v>
      </c>
      <c r="C44" s="45" t="s">
        <v>140</v>
      </c>
      <c r="D44" s="46" t="s">
        <v>141</v>
      </c>
      <c r="E44" s="45" t="s">
        <v>142</v>
      </c>
      <c r="F44" s="47" t="s">
        <v>143</v>
      </c>
      <c r="G44" s="34">
        <v>4</v>
      </c>
      <c r="H44" s="34">
        <v>4</v>
      </c>
      <c r="I44" s="34">
        <v>4</v>
      </c>
      <c r="J44" s="34">
        <v>0</v>
      </c>
      <c r="K44" s="34">
        <v>0</v>
      </c>
      <c r="L44" s="34">
        <v>0</v>
      </c>
      <c r="M44" s="37">
        <f>1</f>
        <v>1</v>
      </c>
      <c r="N44" s="37">
        <v>1</v>
      </c>
      <c r="O44" s="48" t="s">
        <v>195</v>
      </c>
      <c r="P44" s="13"/>
    </row>
    <row r="45" spans="1:16" ht="409.5" customHeight="1">
      <c r="A45" s="49" t="s">
        <v>144</v>
      </c>
      <c r="B45" s="44" t="s">
        <v>146</v>
      </c>
      <c r="C45" s="45" t="s">
        <v>148</v>
      </c>
      <c r="D45" s="46" t="s">
        <v>8</v>
      </c>
      <c r="E45" s="45" t="s">
        <v>149</v>
      </c>
      <c r="F45" s="50" t="s">
        <v>143</v>
      </c>
      <c r="G45" s="51">
        <v>1</v>
      </c>
      <c r="H45" s="34">
        <v>0</v>
      </c>
      <c r="I45" s="34">
        <v>0</v>
      </c>
      <c r="J45" s="34">
        <v>0</v>
      </c>
      <c r="K45" s="34">
        <v>0</v>
      </c>
      <c r="L45" s="34">
        <v>0</v>
      </c>
      <c r="M45" s="37">
        <v>0</v>
      </c>
      <c r="N45" s="36">
        <v>22</v>
      </c>
      <c r="O45" s="63" t="s">
        <v>171</v>
      </c>
      <c r="P45" s="12"/>
    </row>
    <row r="46" spans="1:16" ht="187.2">
      <c r="A46" s="49" t="s">
        <v>145</v>
      </c>
      <c r="B46" s="52" t="s">
        <v>147</v>
      </c>
      <c r="C46" s="14" t="s">
        <v>150</v>
      </c>
      <c r="D46" s="18" t="s">
        <v>69</v>
      </c>
      <c r="E46" s="14" t="s">
        <v>152</v>
      </c>
      <c r="F46" s="50" t="s">
        <v>151</v>
      </c>
      <c r="G46" s="51">
        <v>5</v>
      </c>
      <c r="H46" s="34">
        <v>0</v>
      </c>
      <c r="I46" s="34">
        <v>0</v>
      </c>
      <c r="J46" s="34">
        <v>0</v>
      </c>
      <c r="K46" s="34">
        <v>0</v>
      </c>
      <c r="L46" s="34">
        <v>0</v>
      </c>
      <c r="M46" s="37">
        <v>0</v>
      </c>
      <c r="N46" s="37">
        <v>0</v>
      </c>
      <c r="O46" s="53" t="s">
        <v>177</v>
      </c>
      <c r="P46" s="12"/>
    </row>
    <row r="47" spans="1:16" ht="31.5" customHeight="1">
      <c r="A47" s="69" t="s">
        <v>10</v>
      </c>
      <c r="B47" s="70"/>
      <c r="C47" s="70"/>
      <c r="D47" s="70"/>
      <c r="E47" s="70"/>
      <c r="F47" s="70"/>
      <c r="G47" s="69"/>
      <c r="H47" s="69"/>
      <c r="I47" s="69"/>
      <c r="J47" s="34">
        <f>J43+J42+J41+J33+J32+J31+J30+J29+J28+J27+J44+J45+J46</f>
        <v>8476.65</v>
      </c>
      <c r="K47" s="34">
        <f t="shared" ref="K47:L47" si="2">K43+K42+K41+K33+K32+K31+K30+K29+K28+K27+K44+K45+K46</f>
        <v>882.6</v>
      </c>
      <c r="L47" s="34">
        <f t="shared" si="2"/>
        <v>882.6</v>
      </c>
      <c r="M47" s="34">
        <f>M43+M42+M41+M33+M32+M31+M30+M29+M28+M27+M44+M45+M46+M40</f>
        <v>11308.7</v>
      </c>
      <c r="N47" s="34"/>
      <c r="O47" s="54"/>
    </row>
    <row r="48" spans="1:16" ht="15.6">
      <c r="A48" s="69" t="s">
        <v>133</v>
      </c>
      <c r="B48" s="69"/>
      <c r="C48" s="69"/>
      <c r="D48" s="69"/>
      <c r="E48" s="69"/>
      <c r="F48" s="69"/>
      <c r="G48" s="69"/>
      <c r="H48" s="69"/>
      <c r="I48" s="69"/>
      <c r="J48" s="35">
        <f>J47+J25</f>
        <v>21799.25</v>
      </c>
      <c r="K48" s="35">
        <f t="shared" ref="K48:L48" si="3">K47+K25</f>
        <v>9351.1</v>
      </c>
      <c r="L48" s="35">
        <f t="shared" si="3"/>
        <v>8120.5</v>
      </c>
      <c r="M48" s="55">
        <f>M47+M25</f>
        <v>24362.989999999998</v>
      </c>
      <c r="N48" s="55"/>
      <c r="O48" s="32"/>
    </row>
    <row r="49" spans="1:15" ht="21" customHeight="1">
      <c r="A49" s="65" t="s">
        <v>196</v>
      </c>
      <c r="B49" s="66"/>
      <c r="C49" s="66"/>
      <c r="D49" s="66"/>
      <c r="E49" s="66"/>
      <c r="F49" s="66"/>
      <c r="G49" s="66"/>
      <c r="H49" s="66"/>
      <c r="I49" s="66"/>
      <c r="J49" s="66"/>
      <c r="K49" s="66"/>
      <c r="L49" s="66"/>
      <c r="M49" s="66"/>
      <c r="N49" s="66"/>
      <c r="O49" s="67"/>
    </row>
    <row r="50" spans="1:15" ht="180" customHeight="1">
      <c r="A50" s="33" t="s">
        <v>17</v>
      </c>
      <c r="B50" s="19" t="s">
        <v>57</v>
      </c>
      <c r="C50" s="14" t="s">
        <v>107</v>
      </c>
      <c r="D50" s="14"/>
      <c r="E50" s="14"/>
      <c r="F50" s="56" t="s">
        <v>58</v>
      </c>
      <c r="G50" s="15">
        <v>23</v>
      </c>
      <c r="H50" s="15">
        <v>23</v>
      </c>
      <c r="I50" s="15">
        <v>23</v>
      </c>
      <c r="J50" s="15"/>
      <c r="K50" s="15"/>
      <c r="L50" s="15"/>
      <c r="M50" s="57">
        <f>96029101.48/(492865358.95-50141500)</f>
        <v>0.21690518714701859</v>
      </c>
      <c r="N50" s="57"/>
      <c r="O50" s="58" t="s">
        <v>168</v>
      </c>
    </row>
    <row r="51" spans="1:15" ht="208.5" customHeight="1">
      <c r="A51" s="33" t="s">
        <v>103</v>
      </c>
      <c r="B51" s="19" t="s">
        <v>105</v>
      </c>
      <c r="C51" s="14" t="s">
        <v>107</v>
      </c>
      <c r="D51" s="14"/>
      <c r="E51" s="14"/>
      <c r="F51" s="56" t="s">
        <v>157</v>
      </c>
      <c r="G51" s="15" t="s">
        <v>153</v>
      </c>
      <c r="H51" s="15" t="s">
        <v>153</v>
      </c>
      <c r="I51" s="15" t="s">
        <v>155</v>
      </c>
      <c r="J51" s="15"/>
      <c r="K51" s="15"/>
      <c r="L51" s="15"/>
      <c r="M51" s="57">
        <f>70554538.08/(492865358.95-50141500)</f>
        <v>0.159364661862437</v>
      </c>
      <c r="N51" s="57"/>
      <c r="O51" s="59"/>
    </row>
    <row r="52" spans="1:15" ht="164.25" customHeight="1">
      <c r="A52" s="33" t="s">
        <v>104</v>
      </c>
      <c r="B52" s="19" t="s">
        <v>106</v>
      </c>
      <c r="C52" s="14" t="s">
        <v>107</v>
      </c>
      <c r="D52" s="14"/>
      <c r="E52" s="14"/>
      <c r="F52" s="56" t="s">
        <v>158</v>
      </c>
      <c r="G52" s="15" t="s">
        <v>154</v>
      </c>
      <c r="H52" s="15" t="s">
        <v>154</v>
      </c>
      <c r="I52" s="15" t="s">
        <v>156</v>
      </c>
      <c r="J52" s="15"/>
      <c r="K52" s="15"/>
      <c r="L52" s="15"/>
      <c r="M52" s="60">
        <f>776632.88/2643957301.24</f>
        <v>2.9373881326894496E-4</v>
      </c>
      <c r="N52" s="60"/>
      <c r="O52" s="59"/>
    </row>
    <row r="53" spans="1:15">
      <c r="A53" s="8"/>
      <c r="B53" s="9"/>
      <c r="C53" s="9"/>
      <c r="D53" s="9"/>
      <c r="E53" s="9"/>
      <c r="F53" s="9"/>
      <c r="G53" s="9"/>
      <c r="H53" s="9"/>
      <c r="I53" s="9"/>
      <c r="J53" s="9"/>
      <c r="K53" s="9"/>
      <c r="L53" s="9"/>
    </row>
    <row r="54" spans="1:15">
      <c r="A54" s="10"/>
    </row>
    <row r="56" spans="1:15">
      <c r="A56" s="11" t="s">
        <v>20</v>
      </c>
    </row>
  </sheetData>
  <customSheetViews>
    <customSheetView guid="{B2CED1E3-28E9-413C-A161-F362B43E785B}" scale="70" showPageBreaks="1" fitToPage="1" topLeftCell="A5">
      <pane xSplit="3" ySplit="4" topLeftCell="I40" activePane="bottomRight"/>
      <selection pane="bottomRight" activeCell="O40" sqref="O40"/>
      <pageMargins left="0.31496062992125984" right="0.31496062992125984" top="0.35433070866141736" bottom="0.35433070866141736" header="0.31496062992125984" footer="0.31496062992125984"/>
      <pageSetup paperSize="9" scale="33" fitToHeight="0" orientation="landscape" horizontalDpi="180" verticalDpi="180" r:id="rId1"/>
    </customSheetView>
    <customSheetView guid="{FED98F40-8C47-49DE-9A3C-DA245D7B6ADA}" showPageBreaks="1" topLeftCell="D5">
      <pane ySplit="1.0166666666666666" topLeftCell="A10" activePane="bottomLeft"/>
      <selection pane="bottomLeft" activeCell="O11" sqref="O11"/>
      <pageMargins left="0.11811023622047245" right="0.11811023622047245" top="0.15748031496062992" bottom="0.15748031496062992" header="0.31496062992125984" footer="0.31496062992125984"/>
      <pageSetup paperSize="9" scale="44" fitToHeight="0" orientation="landscape" horizontalDpi="180" verticalDpi="180" r:id="rId2"/>
    </customSheetView>
    <customSheetView guid="{02E420F3-6DCF-4DD3-AAF3-705C53DE84F5}" scale="85" showPageBreaks="1" fitToPage="1" printArea="1" hiddenRows="1" view="pageBreakPreview" topLeftCell="A4">
      <pane xSplit="2" ySplit="4" topLeftCell="F45" activePane="bottomRight"/>
      <selection pane="bottomRight" activeCell="M47" sqref="M47"/>
      <pageMargins left="0.70866141732283472" right="0.70866141732283472" top="0.74803149606299213" bottom="0.55118110236220474" header="0.31496062992125984" footer="0.31496062992125984"/>
      <pageSetup paperSize="9" scale="39" fitToHeight="5" orientation="landscape" r:id="rId3"/>
    </customSheetView>
    <customSheetView guid="{5CCD3054-DECB-4E62-A2F6-8211E4A29E5B}" scale="80" showPageBreaks="1" fitToPage="1" topLeftCell="A6">
      <pane ySplit="3" topLeftCell="A45" activePane="bottomLeft"/>
      <selection pane="bottomLeft" activeCell="O46" sqref="O46"/>
      <pageMargins left="0.70866141732283472" right="0.70866141732283472" top="0.74803149606299213" bottom="0.74803149606299213" header="0.31496062992125984" footer="0.31496062992125984"/>
      <pageSetup paperSize="9" scale="39" fitToHeight="0" orientation="landscape" horizontalDpi="180" verticalDpi="180" r:id="rId4"/>
    </customSheetView>
    <customSheetView guid="{8CC36899-557F-4CCC-9EAE-94D34D7AEA35}" scale="80" showPageBreaks="1">
      <selection activeCell="H9" sqref="H9:H12"/>
      <pageMargins left="0.70866141732283472" right="0.70866141732283472" top="0.74803149606299213" bottom="0.74803149606299213" header="0.31496062992125984" footer="0.31496062992125984"/>
      <pageSetup paperSize="9" orientation="portrait" horizontalDpi="180" verticalDpi="180" r:id="rId5"/>
    </customSheetView>
    <customSheetView guid="{857C5383-078D-42E2-A864-47B3478A5F26}" scale="80" showPageBreaks="1" fitToPage="1" topLeftCell="A46">
      <pane ySplit="17.25" topLeftCell="A69"/>
      <selection activeCell="N52" sqref="N52"/>
      <pageMargins left="0.70866141732283472" right="0.70866141732283472" top="0.74803149606299213" bottom="0.74803149606299213" header="0.31496062992125984" footer="0.31496062992125984"/>
      <pageSetup paperSize="9" scale="46" fitToHeight="6" orientation="landscape" horizontalDpi="180" verticalDpi="180" r:id="rId6"/>
    </customSheetView>
    <customSheetView guid="{91255E12-F243-425D-B9FC-DB8270452AEF}" showPageBreaks="1" fitToPage="1" hiddenRows="1" topLeftCell="F46">
      <selection activeCell="O46" sqref="O46"/>
      <pageMargins left="0.70866141732283472" right="0.70866141732283472" top="0.74803149606299213" bottom="0.74803149606299213" header="0.31496062992125984" footer="0.31496062992125984"/>
      <pageSetup paperSize="9" scale="24" fitToHeight="3" orientation="landscape" r:id="rId7"/>
    </customSheetView>
    <customSheetView guid="{5FD8C486-327C-4978-8EE1-24C2033C0D41}" scale="90" showPageBreaks="1" topLeftCell="E31">
      <selection activeCell="O40" sqref="O40"/>
      <pageMargins left="0.11811023622047245" right="0.11811023622047245" top="0.15748031496062992" bottom="0.15748031496062992" header="0.31496062992125984" footer="0.31496062992125984"/>
      <pageSetup paperSize="9" scale="44" fitToHeight="0" orientation="landscape" horizontalDpi="180" verticalDpi="180" r:id="rId8"/>
    </customSheetView>
    <customSheetView guid="{659C71E2-0A28-497A-9318-DB1330DDFD46}" topLeftCell="B1">
      <pane ySplit="7" topLeftCell="A50" activePane="bottomLeft"/>
      <selection pane="bottomLeft" activeCell="M52" sqref="M52"/>
      <pageMargins left="0.11811023622047245" right="0.11811023622047245" top="0.15748031496062992" bottom="0.15748031496062992" header="0.31496062992125984" footer="0.31496062992125984"/>
      <pageSetup paperSize="9" scale="45" fitToHeight="0" orientation="landscape" horizontalDpi="180" verticalDpi="180" r:id="rId9"/>
    </customSheetView>
    <customSheetView guid="{F5A9BF5E-7027-44D5-B74C-0CC10BE230B6}" scale="70" fitToPage="1" topLeftCell="A6">
      <pane xSplit="3" ySplit="3.0981595092024539" topLeftCell="A47" activePane="bottomRight"/>
      <selection pane="bottomRight" activeCell="M52" sqref="M52"/>
      <pageMargins left="0.31496062992125984" right="0.31496062992125984" top="0.35433070866141736" bottom="0.35433070866141736" header="0.31496062992125984" footer="0.31496062992125984"/>
      <pageSetup paperSize="9" scale="33" fitToHeight="0" orientation="landscape" horizontalDpi="180" verticalDpi="180" r:id="rId10"/>
    </customSheetView>
  </customSheetViews>
  <mergeCells count="40">
    <mergeCell ref="A4:O4"/>
    <mergeCell ref="M13:M14"/>
    <mergeCell ref="O13:O14"/>
    <mergeCell ref="D6:D7"/>
    <mergeCell ref="E6:E7"/>
    <mergeCell ref="A13:A14"/>
    <mergeCell ref="F13:F14"/>
    <mergeCell ref="A6:A7"/>
    <mergeCell ref="I13:I14"/>
    <mergeCell ref="J13:J14"/>
    <mergeCell ref="K13:K14"/>
    <mergeCell ref="L13:L14"/>
    <mergeCell ref="G6:I6"/>
    <mergeCell ref="J6:L6"/>
    <mergeCell ref="M6:M7"/>
    <mergeCell ref="O6:O7"/>
    <mergeCell ref="A15:A16"/>
    <mergeCell ref="C10:C11"/>
    <mergeCell ref="A10:A11"/>
    <mergeCell ref="B15:B16"/>
    <mergeCell ref="B17:B18"/>
    <mergeCell ref="G13:G14"/>
    <mergeCell ref="H13:H14"/>
    <mergeCell ref="A8:O8"/>
    <mergeCell ref="C6:C7"/>
    <mergeCell ref="C13:C14"/>
    <mergeCell ref="B6:B7"/>
    <mergeCell ref="B10:B11"/>
    <mergeCell ref="B13:B14"/>
    <mergeCell ref="F6:F7"/>
    <mergeCell ref="N6:N7"/>
    <mergeCell ref="N13:N14"/>
    <mergeCell ref="A49:O49"/>
    <mergeCell ref="A17:A18"/>
    <mergeCell ref="A47:I47"/>
    <mergeCell ref="A48:I48"/>
    <mergeCell ref="E33:E39"/>
    <mergeCell ref="A26:O26"/>
    <mergeCell ref="A25:I25"/>
    <mergeCell ref="A20:O20"/>
  </mergeCells>
  <pageMargins left="0.31496062992125984" right="0.31496062992125984" top="0.35433070866141736" bottom="0.35433070866141736" header="0.31496062992125984" footer="0.31496062992125984"/>
  <pageSetup paperSize="9" scale="33" fitToHeight="0" orientation="landscape" horizontalDpi="180" verticalDpi="18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Оптимизация 3 кв.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02-2219</dc:creator>
  <cp:lastModifiedBy>02-2211</cp:lastModifiedBy>
  <cp:lastPrinted>2017-10-05T12:46:30Z</cp:lastPrinted>
  <dcterms:created xsi:type="dcterms:W3CDTF">2006-09-28T05:33:49Z</dcterms:created>
  <dcterms:modified xsi:type="dcterms:W3CDTF">2017-10-18T12:04:53Z</dcterms:modified>
</cp:coreProperties>
</file>