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Лист1!$A$1:$I$19</definedName>
  </definedNames>
  <calcPr calcId="145621"/>
</workbook>
</file>

<file path=xl/calcChain.xml><?xml version="1.0" encoding="utf-8"?>
<calcChain xmlns="http://schemas.openxmlformats.org/spreadsheetml/2006/main">
  <c r="I17" i="1" l="1"/>
  <c r="H17" i="1"/>
  <c r="G17" i="1"/>
  <c r="C17" i="1"/>
  <c r="D17" i="1"/>
  <c r="E17" i="1"/>
  <c r="F17" i="1"/>
  <c r="G7" i="1"/>
  <c r="H7" i="1"/>
  <c r="G8" i="1"/>
  <c r="G9" i="1"/>
  <c r="G10" i="1"/>
  <c r="G11" i="1"/>
  <c r="G12" i="1"/>
  <c r="G13" i="1"/>
  <c r="G14" i="1"/>
  <c r="G15" i="1"/>
  <c r="G16" i="1"/>
  <c r="G18" i="1"/>
  <c r="H8" i="1"/>
  <c r="H9" i="1"/>
  <c r="H10" i="1"/>
  <c r="H11" i="1"/>
  <c r="H12" i="1"/>
  <c r="H13" i="1"/>
  <c r="H14" i="1"/>
  <c r="H15" i="1"/>
  <c r="H16" i="1"/>
  <c r="H18" i="1"/>
  <c r="I8" i="1"/>
  <c r="I9" i="1"/>
  <c r="I10" i="1"/>
  <c r="I11" i="1"/>
  <c r="I12" i="1"/>
  <c r="I13" i="1"/>
  <c r="I14" i="1"/>
  <c r="I15" i="1"/>
  <c r="I16" i="1"/>
  <c r="I18" i="1"/>
  <c r="I7" i="1"/>
  <c r="C19" i="1" l="1"/>
  <c r="D19" i="1"/>
  <c r="E19" i="1"/>
  <c r="F19" i="1"/>
  <c r="H19" i="1" l="1"/>
  <c r="G19" i="1"/>
  <c r="I19" i="1"/>
</calcChain>
</file>

<file path=xl/sharedStrings.xml><?xml version="1.0" encoding="utf-8"?>
<sst xmlns="http://schemas.openxmlformats.org/spreadsheetml/2006/main" count="29" uniqueCount="29">
  <si>
    <t>Наименование МО</t>
  </si>
  <si>
    <t>№ п/п</t>
  </si>
  <si>
    <t>гп. Междуреченский</t>
  </si>
  <si>
    <t>гп. Кондинское</t>
  </si>
  <si>
    <t>сп. Леуши</t>
  </si>
  <si>
    <t>гп. Луговой</t>
  </si>
  <si>
    <t>гп. Куминский</t>
  </si>
  <si>
    <t>сп. Болчары</t>
  </si>
  <si>
    <t>сп. Шугур</t>
  </si>
  <si>
    <t>сп. Половинка</t>
  </si>
  <si>
    <t>сп. Мулымья</t>
  </si>
  <si>
    <t>гп. Мортка</t>
  </si>
  <si>
    <t>Район</t>
  </si>
  <si>
    <t>Приложение №2</t>
  </si>
  <si>
    <t>норма 25%</t>
  </si>
  <si>
    <t>Уточненный план на 01.04.2023г.</t>
  </si>
  <si>
    <t>Утвержденный план на 2023г.</t>
  </si>
  <si>
    <t>Рублей</t>
  </si>
  <si>
    <t>Исполнение на 01.04.2022г.</t>
  </si>
  <si>
    <t>Исполнение на 01.04.2023г.</t>
  </si>
  <si>
    <t xml:space="preserve">Анализ поступления налоговых доходов в консолидированный бюджет Кондинского района  
по состоянию на 01.04.2023 в сравнении с АППГ </t>
  </si>
  <si>
    <t>7=6/3*100</t>
  </si>
  <si>
    <t>8=6/4*100</t>
  </si>
  <si>
    <t>9=6-5</t>
  </si>
  <si>
    <t>% исп. к утвержденному плану</t>
  </si>
  <si>
    <t>% исп. к уточненному плану</t>
  </si>
  <si>
    <t>Отклонение 2023г. к исполнению 2022г.</t>
  </si>
  <si>
    <t>Всего по поселениям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</si>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</sst>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4" fontId="1" fillId="0" borderId="0" xfId="0" applyNumberFormat="1" applyFont="1" applyFill="1" applyAlignment="1">
      <alignment vertical="top" wrapText="1"/>
    </xf>
    <xf numFmtId="0" fontId="3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4" fontId="7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A2" sqref="A2:I2"/>
    </sheetView>
  </sheetViews>
  <sheetFormatPr defaultRowHeight="15.75" x14ac:dyDescent="0.25"/>
  <cols>
    <col min="1" max="1" width="6.140625" style="7" customWidth="1"/>
    <col min="2" max="2" width="20.7109375" style="1" customWidth="1"/>
    <col min="3" max="3" width="17.85546875" style="1" customWidth="1"/>
    <col min="4" max="4" width="16.7109375" style="1" customWidth="1"/>
    <col min="5" max="6" width="17.85546875" style="1" customWidth="1"/>
    <col min="7" max="7" width="13.85546875" style="1" customWidth="1"/>
    <col min="8" max="8" width="13.85546875" style="7" customWidth="1"/>
    <col min="9" max="9" width="16.85546875" style="1" customWidth="1"/>
    <col min="10" max="16384" width="9.140625" style="1"/>
  </cols>
  <sheetData>
    <row r="1" spans="1:9" x14ac:dyDescent="0.25">
      <c r="H1" s="20" t="s">
        <v>13</v>
      </c>
      <c r="I1" s="20"/>
    </row>
    <row r="2" spans="1:9" ht="39" customHeight="1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</row>
    <row r="4" spans="1:9" x14ac:dyDescent="0.25">
      <c r="G4" s="10" t="s">
        <v>14</v>
      </c>
      <c r="H4" s="10"/>
      <c r="I4" s="5" t="s">
        <v>17</v>
      </c>
    </row>
    <row r="5" spans="1:9" s="12" customFormat="1" ht="39.75" customHeight="1" x14ac:dyDescent="0.25">
      <c r="A5" s="11" t="s">
        <v>1</v>
      </c>
      <c r="B5" s="11" t="s">
        <v>0</v>
      </c>
      <c r="C5" s="11" t="s">
        <v>16</v>
      </c>
      <c r="D5" s="11" t="s">
        <v>15</v>
      </c>
      <c r="E5" s="11" t="s">
        <v>18</v>
      </c>
      <c r="F5" s="11" t="s">
        <v>19</v>
      </c>
      <c r="G5" s="11" t="s">
        <v>24</v>
      </c>
      <c r="H5" s="11" t="s">
        <v>25</v>
      </c>
      <c r="I5" s="11" t="s">
        <v>26</v>
      </c>
    </row>
    <row r="6" spans="1:9" s="8" customFormat="1" ht="9.75" customHeight="1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 t="s">
        <v>21</v>
      </c>
      <c r="H6" s="9" t="s">
        <v>22</v>
      </c>
      <c r="I6" s="9" t="s">
        <v>23</v>
      </c>
    </row>
    <row r="7" spans="1:9" s="15" customFormat="1" ht="12.75" x14ac:dyDescent="0.25">
      <c r="A7" s="22">
        <v>1</v>
      </c>
      <c r="B7" s="13" t="s">
        <v>2</v>
      </c>
      <c r="C7" s="18">
        <v>66245655.049999997</v>
      </c>
      <c r="D7" s="18">
        <v>67341115.049999997</v>
      </c>
      <c r="E7" s="18">
        <v>12952040.800000001</v>
      </c>
      <c r="F7" s="18">
        <v>10597841.74</v>
      </c>
      <c r="G7" s="14">
        <f>F7/C7</f>
        <v>0.15997791450625864</v>
      </c>
      <c r="H7" s="14">
        <f>F7/D7</f>
        <v>0.15737550131344313</v>
      </c>
      <c r="I7" s="18">
        <f>F7-E7</f>
        <v>-2354199.0600000005</v>
      </c>
    </row>
    <row r="8" spans="1:9" s="15" customFormat="1" ht="12.75" x14ac:dyDescent="0.25">
      <c r="A8" s="22">
        <v>2</v>
      </c>
      <c r="B8" s="13" t="s">
        <v>3</v>
      </c>
      <c r="C8" s="18">
        <v>13660580</v>
      </c>
      <c r="D8" s="18">
        <v>13660580</v>
      </c>
      <c r="E8" s="18">
        <v>3821080.25</v>
      </c>
      <c r="F8" s="18">
        <v>2818125.37</v>
      </c>
      <c r="G8" s="14">
        <f t="shared" ref="G8:G19" si="0">F8/C8</f>
        <v>0.20629617263688657</v>
      </c>
      <c r="H8" s="14">
        <f t="shared" ref="H8:H19" si="1">F8/D8</f>
        <v>0.20629617263688657</v>
      </c>
      <c r="I8" s="18">
        <f t="shared" ref="I8:I19" si="2">F8-E8</f>
        <v>-1002954.8799999999</v>
      </c>
    </row>
    <row r="9" spans="1:9" s="15" customFormat="1" ht="12.75" x14ac:dyDescent="0.25">
      <c r="A9" s="22">
        <v>3</v>
      </c>
      <c r="B9" s="13" t="s">
        <v>5</v>
      </c>
      <c r="C9" s="18">
        <v>6999010</v>
      </c>
      <c r="D9" s="18">
        <v>6999010</v>
      </c>
      <c r="E9" s="18">
        <v>1296109.01</v>
      </c>
      <c r="F9" s="18">
        <v>1112414.8</v>
      </c>
      <c r="G9" s="14">
        <f t="shared" si="0"/>
        <v>0.1589388784985305</v>
      </c>
      <c r="H9" s="14">
        <f t="shared" si="1"/>
        <v>0.1589388784985305</v>
      </c>
      <c r="I9" s="18">
        <f t="shared" si="2"/>
        <v>-183694.20999999996</v>
      </c>
    </row>
    <row r="10" spans="1:9" s="15" customFormat="1" ht="12.75" x14ac:dyDescent="0.25">
      <c r="A10" s="22">
        <v>4</v>
      </c>
      <c r="B10" s="13" t="s">
        <v>6</v>
      </c>
      <c r="C10" s="18">
        <v>10572194.199999999</v>
      </c>
      <c r="D10" s="18">
        <v>10572194.199999999</v>
      </c>
      <c r="E10" s="18">
        <v>2452535.66</v>
      </c>
      <c r="F10" s="18">
        <v>2701105.84</v>
      </c>
      <c r="G10" s="14">
        <f t="shared" si="0"/>
        <v>0.25549150809204774</v>
      </c>
      <c r="H10" s="14">
        <f t="shared" si="1"/>
        <v>0.25549150809204774</v>
      </c>
      <c r="I10" s="18">
        <f t="shared" si="2"/>
        <v>248570.1799999997</v>
      </c>
    </row>
    <row r="11" spans="1:9" s="15" customFormat="1" ht="12.75" x14ac:dyDescent="0.25">
      <c r="A11" s="22">
        <v>5</v>
      </c>
      <c r="B11" s="13" t="s">
        <v>11</v>
      </c>
      <c r="C11" s="18">
        <v>19875990</v>
      </c>
      <c r="D11" s="18">
        <v>19875990</v>
      </c>
      <c r="E11" s="18">
        <v>4187147.88</v>
      </c>
      <c r="F11" s="18">
        <v>3325616.69</v>
      </c>
      <c r="G11" s="14">
        <f t="shared" si="0"/>
        <v>0.16731829156686032</v>
      </c>
      <c r="H11" s="14">
        <f t="shared" si="1"/>
        <v>0.16731829156686032</v>
      </c>
      <c r="I11" s="18">
        <f t="shared" si="2"/>
        <v>-861531.19</v>
      </c>
    </row>
    <row r="12" spans="1:9" s="15" customFormat="1" ht="12.75" x14ac:dyDescent="0.25">
      <c r="A12" s="22">
        <v>6</v>
      </c>
      <c r="B12" s="13" t="s">
        <v>4</v>
      </c>
      <c r="C12" s="18">
        <v>12149690</v>
      </c>
      <c r="D12" s="18">
        <v>12149690</v>
      </c>
      <c r="E12" s="18">
        <v>2913996.47</v>
      </c>
      <c r="F12" s="18">
        <v>2224738.88</v>
      </c>
      <c r="G12" s="14">
        <f t="shared" si="0"/>
        <v>0.18311075262002569</v>
      </c>
      <c r="H12" s="14">
        <f t="shared" si="1"/>
        <v>0.18311075262002569</v>
      </c>
      <c r="I12" s="18">
        <f t="shared" si="2"/>
        <v>-689257.59000000032</v>
      </c>
    </row>
    <row r="13" spans="1:9" s="15" customFormat="1" ht="12.75" x14ac:dyDescent="0.25">
      <c r="A13" s="22">
        <v>7</v>
      </c>
      <c r="B13" s="13" t="s">
        <v>7</v>
      </c>
      <c r="C13" s="18">
        <v>18725500</v>
      </c>
      <c r="D13" s="18">
        <v>19037000</v>
      </c>
      <c r="E13" s="18">
        <v>5011038.21</v>
      </c>
      <c r="F13" s="18">
        <v>4892951.8499999996</v>
      </c>
      <c r="G13" s="14">
        <f t="shared" si="0"/>
        <v>0.2612988625136845</v>
      </c>
      <c r="H13" s="14">
        <f t="shared" si="1"/>
        <v>0.25702326259389607</v>
      </c>
      <c r="I13" s="18">
        <f t="shared" si="2"/>
        <v>-118086.36000000034</v>
      </c>
    </row>
    <row r="14" spans="1:9" s="15" customFormat="1" ht="12.75" x14ac:dyDescent="0.25">
      <c r="A14" s="22">
        <v>8</v>
      </c>
      <c r="B14" s="13" t="s">
        <v>8</v>
      </c>
      <c r="C14" s="18">
        <v>2041669</v>
      </c>
      <c r="D14" s="18">
        <v>2041669</v>
      </c>
      <c r="E14" s="18">
        <v>772552.39</v>
      </c>
      <c r="F14" s="18">
        <v>291539.94</v>
      </c>
      <c r="G14" s="14">
        <f t="shared" si="0"/>
        <v>0.14279490945887899</v>
      </c>
      <c r="H14" s="14">
        <f t="shared" si="1"/>
        <v>0.14279490945887899</v>
      </c>
      <c r="I14" s="18">
        <f t="shared" si="2"/>
        <v>-481012.45</v>
      </c>
    </row>
    <row r="15" spans="1:9" s="15" customFormat="1" ht="12.75" x14ac:dyDescent="0.25">
      <c r="A15" s="22">
        <v>9</v>
      </c>
      <c r="B15" s="13" t="s">
        <v>9</v>
      </c>
      <c r="C15" s="18">
        <v>7720160</v>
      </c>
      <c r="D15" s="18">
        <v>7720160</v>
      </c>
      <c r="E15" s="18">
        <v>2642401.17</v>
      </c>
      <c r="F15" s="18">
        <v>2864082.04</v>
      </c>
      <c r="G15" s="14">
        <f t="shared" si="0"/>
        <v>0.37098739404364678</v>
      </c>
      <c r="H15" s="14">
        <f t="shared" si="1"/>
        <v>0.37098739404364678</v>
      </c>
      <c r="I15" s="18">
        <f t="shared" si="2"/>
        <v>221680.87000000011</v>
      </c>
    </row>
    <row r="16" spans="1:9" s="15" customFormat="1" ht="12.75" x14ac:dyDescent="0.25">
      <c r="A16" s="22">
        <v>10</v>
      </c>
      <c r="B16" s="13" t="s">
        <v>10</v>
      </c>
      <c r="C16" s="18">
        <v>9466234.8399999999</v>
      </c>
      <c r="D16" s="18">
        <v>9466234.8399999999</v>
      </c>
      <c r="E16" s="18">
        <v>2137987.66</v>
      </c>
      <c r="F16" s="18">
        <v>1492245.72</v>
      </c>
      <c r="G16" s="14">
        <f t="shared" si="0"/>
        <v>0.1576387809115456</v>
      </c>
      <c r="H16" s="14">
        <f t="shared" si="1"/>
        <v>0.1576387809115456</v>
      </c>
      <c r="I16" s="18">
        <f t="shared" si="2"/>
        <v>-645741.94000000018</v>
      </c>
    </row>
    <row r="17" spans="1:9" s="17" customFormat="1" ht="12.75" x14ac:dyDescent="0.25">
      <c r="A17" s="23"/>
      <c r="B17" s="16" t="s">
        <v>27</v>
      </c>
      <c r="C17" s="19">
        <f>SUM(C6:C16)</f>
        <v>167456686.09</v>
      </c>
      <c r="D17" s="19">
        <f>SUM(D6:D16)</f>
        <v>168863647.09</v>
      </c>
      <c r="E17" s="19">
        <f>SUM(E6:E16)</f>
        <v>38186894.5</v>
      </c>
      <c r="F17" s="19">
        <f>SUM(F6:F16)</f>
        <v>32320668.870000001</v>
      </c>
      <c r="G17" s="21">
        <f t="shared" si="0"/>
        <v>0.19300912746254384</v>
      </c>
      <c r="H17" s="21">
        <f t="shared" si="1"/>
        <v>0.19140098787972945</v>
      </c>
      <c r="I17" s="19">
        <f t="shared" si="2"/>
        <v>-5866225.629999999</v>
      </c>
    </row>
    <row r="18" spans="1:9" s="15" customFormat="1" ht="12.75" x14ac:dyDescent="0.25">
      <c r="A18" s="22">
        <v>11</v>
      </c>
      <c r="B18" s="13" t="s">
        <v>12</v>
      </c>
      <c r="C18" s="18">
        <v>664250170</v>
      </c>
      <c r="D18" s="18">
        <v>664234170</v>
      </c>
      <c r="E18" s="18">
        <v>125194438.88</v>
      </c>
      <c r="F18" s="18">
        <v>107699503.5</v>
      </c>
      <c r="G18" s="14">
        <f t="shared" si="0"/>
        <v>0.16213696038647607</v>
      </c>
      <c r="H18" s="14">
        <f t="shared" si="1"/>
        <v>0.16214086592383525</v>
      </c>
      <c r="I18" s="18">
        <f t="shared" si="2"/>
        <v>-17494935.379999995</v>
      </c>
    </row>
    <row r="19" spans="1:9" s="17" customFormat="1" ht="12.75" x14ac:dyDescent="0.25">
      <c r="A19" s="23"/>
      <c r="B19" s="16" t="s">
        <v>28</v>
      </c>
      <c r="C19" s="19">
        <f>SUM(C7:C18)</f>
        <v>999163539.18000007</v>
      </c>
      <c r="D19" s="19">
        <f>SUM(D7:D18)</f>
        <v>1001961460.1800001</v>
      </c>
      <c r="E19" s="19">
        <f>SUM(E7:E18)</f>
        <v>201568222.88</v>
      </c>
      <c r="F19" s="19">
        <f>SUM(F7:F18)</f>
        <v>172340835.24000001</v>
      </c>
      <c r="G19" s="21">
        <f t="shared" si="0"/>
        <v>0.17248511227845423</v>
      </c>
      <c r="H19" s="21">
        <f t="shared" si="1"/>
        <v>0.17200345730766867</v>
      </c>
      <c r="I19" s="19">
        <f t="shared" si="2"/>
        <v>-29227387.639999986</v>
      </c>
    </row>
    <row r="20" spans="1:9" s="3" customFormat="1" x14ac:dyDescent="0.25">
      <c r="A20" s="24"/>
      <c r="C20" s="4"/>
      <c r="D20" s="4"/>
      <c r="E20" s="4"/>
      <c r="F20" s="4"/>
      <c r="G20" s="4"/>
      <c r="H20" s="6"/>
      <c r="I20" s="4"/>
    </row>
  </sheetData>
  <mergeCells count="3">
    <mergeCell ref="H1:I1"/>
    <mergeCell ref="A2:I2"/>
    <mergeCell ref="G4:H4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2023-04-04T12:13:48Z</dcterms:modified>
</cp:coreProperties>
</file>