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416" windowWidth="15285" windowHeight="12810" firstSheet="1" activeTab="1"/>
  </bookViews>
  <sheets>
    <sheet name="прил.1" sheetId="1" state="hidden" r:id="rId1"/>
    <sheet name="прил.2" sheetId="2" r:id="rId2"/>
  </sheets>
  <definedNames/>
  <calcPr fullCalcOnLoad="1" refMode="R1C1"/>
</workbook>
</file>

<file path=xl/sharedStrings.xml><?xml version="1.0" encoding="utf-8"?>
<sst xmlns="http://schemas.openxmlformats.org/spreadsheetml/2006/main" count="166" uniqueCount="118">
  <si>
    <t>городского поселения Луговой</t>
  </si>
  <si>
    <t>к решению Совета депутатов</t>
  </si>
  <si>
    <t>3</t>
  </si>
  <si>
    <t>Приложение 1</t>
  </si>
  <si>
    <t>Отчет</t>
  </si>
  <si>
    <t>№ п/п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</si>
  <si>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</si>
  <si>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</si>
  <si>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</si>
  <si>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</si>
  <si>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</si>
  <si>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</si>
  <si>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1.</t>
  </si>
  <si>
    <t>Содержание внутрипоселковых дорог 
городского поселения Луговой на 2015 год 
и плановый период 2016 и 2017 годов</t>
  </si>
  <si>
    <t>1.1</t>
  </si>
  <si>
    <t>2.</t>
  </si>
  <si>
    <t xml:space="preserve">Благоустройство 
муниципального образования  городское 
поселение Луговой на 2015 год и 
плановый период 2016 и 2017 годов
</t>
  </si>
  <si>
    <t>2.1</t>
  </si>
  <si>
    <t>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</si>
  <si>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2.2</t>
  </si>
  <si>
    <t>Обеспечение оказания ритуальных услуг и содержания мест захоронения</t>
  </si>
  <si>
    <t>2.3</t>
  </si>
  <si>
    <t>Озеленение мест общего пользования (объектов социально-культурного назначения)</t>
  </si>
  <si>
    <t>2.4</t>
  </si>
  <si>
    <t>Улучшение экологической обстановки на территории поселения</t>
  </si>
  <si>
    <t>2.5</t>
  </si>
  <si>
    <t>Капитальный ремонт муниципального жилищного фонда муниципального образования городского поселение Луговой на 2015 и плановый период 2016-2017 годов</t>
  </si>
  <si>
    <t>3.1</t>
  </si>
  <si>
    <t>Задача 1.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</t>
  </si>
  <si>
    <t>4.</t>
  </si>
  <si>
    <t>Ремонт внутрипоселковых дорог 
городского поселения Луговой на 2015 год 
и плановый период 2016 и 2017 годов</t>
  </si>
  <si>
    <t>4.1</t>
  </si>
  <si>
    <t>Задача 1. Приведение дорожного покрытия и тротуаров, искусственных сооружений в соответствие с нормативными требованиями к транспортно-эксплуатационному состоянию</t>
  </si>
  <si>
    <t>Итого по всем муниципальным программ</t>
  </si>
  <si>
    <t>за 2015 года</t>
  </si>
  <si>
    <t>исполнении по муниципальным программам в муниципальном образовании городское поселение Луговой</t>
  </si>
  <si>
    <t>План на 2015 год, тыс. рублей</t>
  </si>
  <si>
    <t>Утверждено в бюджете на 2015 год</t>
  </si>
  <si>
    <t>Исполнение (касса) на 01.01.2016</t>
  </si>
  <si>
    <t>Мероприятия муниципальной программы</t>
  </si>
  <si>
    <t>к решению Совета Депутатов</t>
  </si>
  <si>
    <t xml:space="preserve"> №</t>
  </si>
  <si>
    <t>Единица измерения</t>
  </si>
  <si>
    <t>Значение целевого показателя</t>
  </si>
  <si>
    <t>Процент выполнения</t>
  </si>
  <si>
    <t>Причины отклонения от планового значения</t>
  </si>
  <si>
    <t>план</t>
  </si>
  <si>
    <t>факт</t>
  </si>
  <si>
    <t>Создание благоприятных условий для проживания и отдыха жителей городского поселения Луговой.</t>
  </si>
  <si>
    <t>Приложения № 2</t>
  </si>
  <si>
    <t>"____" ______________ 2016 г</t>
  </si>
  <si>
    <t>Задача 1. Содержание дорожной сети, находящейся в городском поселении Луговой, ее обустройство, улучшение эксплуатационного состояния</t>
  </si>
  <si>
    <t>%</t>
  </si>
  <si>
    <t>Наименование задачи, целевого показателя</t>
  </si>
  <si>
    <t>1</t>
  </si>
  <si>
    <t>2</t>
  </si>
  <si>
    <t>ед.</t>
  </si>
  <si>
    <t>4</t>
  </si>
  <si>
    <t>Муниципальная программа "Укрепление межнационального и межконфессионального согласия, профилактика правонарушений, экстремизма и терроризма в городском поселении Мортка на  2020-2025 годы и на период до 2030 года"</t>
  </si>
  <si>
    <t>тыс. человек</t>
  </si>
  <si>
    <t>Достижение целевых показателей муниципальных программ за 2021 г.</t>
  </si>
  <si>
    <t>Муниципальная программа " Развитие сферы культуры, и молодёжной политики городского поселения Мортка на 2021-2025 годы и на период до 2030 года"</t>
  </si>
  <si>
    <r>
      <t>Число граждан, принимающих участие в культурной деятельности, (% к базовому значению)</t>
    </r>
    <r>
      <rPr>
        <sz val="11"/>
        <color indexed="8"/>
        <rFont val="Times New Roman"/>
        <family val="1"/>
      </rPr>
      <t xml:space="preserve"> &lt;2&gt;*</t>
    </r>
  </si>
  <si>
    <t>Уровень удовлетворенности жителей  качеством услуг, предоставляемых учреждением культуры (%) &lt;3&gt;*</t>
  </si>
  <si>
    <t>Доля молодежи в возрасте от 15 до 35 лет, задействованной в мероприятиях общественных объединений, % &lt;4&gt;*</t>
  </si>
  <si>
    <t>Муниципальная программа "Создание условий для комфортного проживания жителей городского поселения Мортка на 2021-2025 годы и на период до 2030 года"</t>
  </si>
  <si>
    <t>Доля площади поверхности автомобильных дорог общего пользования соответствующих нормативным требованиям, % &lt; 1 &gt;</t>
  </si>
  <si>
    <t>Задача 2 муниципальной программы: Обеспечение безопасности функционирования сети автомобильных дорог общего пользования</t>
  </si>
  <si>
    <t xml:space="preserve">Обустройство автомобильных дорог отвечающим нормативным требованиям, % 
&lt; 2 &gt;
</t>
  </si>
  <si>
    <t>Задача 3 муниципальной программы: Обеспечение освещённости улиц</t>
  </si>
  <si>
    <t xml:space="preserve">                        Задача  4 муниципальной программы: Улучшение санитарно-эпидемиологической  и экологической обстановки на территории поселения</t>
  </si>
  <si>
    <t>Увеличение доли площади благоустроенной территории городского поселения Мортка, % &lt; 3 &gt;</t>
  </si>
  <si>
    <t>Проведение капитального ремонта, кв.м. жилья &lt; 4 &gt;</t>
  </si>
  <si>
    <t>Уменьшение доли физически изношенного и   морально устаревшего жилищного фонда и увеличение сроков их эксплуатации, % &lt; 5 &gt;</t>
  </si>
  <si>
    <t>Повышение комфортности и  безопасности проживания граждан в домах и создания условий  для  снижения  издержек и  повышения качества предоставления жилищно-коммунальных услуг, % &lt; 6 &gt;</t>
  </si>
  <si>
    <t xml:space="preserve">                      Задача 6 муниципальной программы:  Повышение уровня вовлеченности заинтересованных граждан, организаций в реализацию мероприятий по благоустройству территорий городского поселения Мортка</t>
  </si>
  <si>
    <t>Доля замены ветхих инженерных сетей  теплоснабжения, водоснабжения, водоотведения от общей протяженности ветхих сетей водоснабжения, водоотведения, теплоснабжения,  % &lt; 8 &gt;</t>
  </si>
  <si>
    <t>Увеличение доли площади жилищного фонда, обеспеченного всеми видами благоустройства, в общей площади жилищного фонда городского поселения Мортка (централизованное водоснабжение, водоотведение, теплоснабжение),  % &lt; 8 &gt;</t>
  </si>
  <si>
    <t xml:space="preserve"> Муниципальная программа "Развитие муниципальной службы в городском поселении Мортка на 2021-2025 годы и на период до 2030 года"</t>
  </si>
  <si>
    <t>Задача 1  муниципальной программы:  :  Приведение дорожного покрытия и искусственных сооружений в соответствие с нормативными требованиями к транспортно-эксплуатационному состоянию</t>
  </si>
  <si>
    <t>Задача 1  муниципальной программы: Укрепление межнационального и межконфессионального согласия, сохранение этнокультурного многообразия народов Российской Федерации, проживающих в городском поселении Мортка</t>
  </si>
  <si>
    <r>
      <t xml:space="preserve">      </t>
    </r>
    <r>
      <rPr>
        <sz val="12"/>
        <rFont val="Times New Roman"/>
        <family val="1"/>
      </rPr>
      <t>Задача 2  муниципальной программы: Предупреждение экстремисткой деятельности, укрепление гражданского единства. Содействие социальной и культурной адаптации мигрантов.</t>
    </r>
  </si>
  <si>
    <t>Задача 1  муниципальной программы:  Повышение качества услуг в сфере  культуры</t>
  </si>
  <si>
    <t>Задача 2  муниципальной программы: Создание эффективной системы социализации и самореализации молодежи через организацию и проведение мероприятий творческой и инновационной направленности, гражданско-военно-патриотического воспитания, всестороннего развития потенциала молодежи, развития добровольческих практик</t>
  </si>
  <si>
    <t xml:space="preserve">Доля муниципальных служащих, прошедших дополнительное профессиональное образование и имеющих высокий уровень профессиональных компетенций, от общей потребности, % </t>
  </si>
  <si>
    <t>Задача 1 муниципальной программы: Повышение качества формирования кадрового состава муниципальной службы, совершенствование системы профессионального развития муниципальных служащих, повышение их профессионализма и компетентности</t>
  </si>
  <si>
    <t>Задача 2 муниципальной программы: Соблюдение гарантии – пенсионное обеспечение за выслугу лет, лицам, замещавшим муниципальные должности на постоянной основе, и лицам, замещавшим должности муниципальной службы</t>
  </si>
  <si>
    <t>Задача 3 муниципальной программы: Организация прохождения диспансеризации муниципальными служащими</t>
  </si>
  <si>
    <t xml:space="preserve">Количество граждан, получивших дополнительное пенсионное обеспечение, чел. </t>
  </si>
  <si>
    <t xml:space="preserve">Доля муниципальных служащих, прошедших диспансеризацию, от общей потребности, % </t>
  </si>
  <si>
    <t>чел.</t>
  </si>
  <si>
    <t xml:space="preserve">      Задача 3  муниципальной программы: Создание и совершенствование условий для обеспечения общественного порядка, в том числе с участием граждан.
</t>
  </si>
  <si>
    <t>Уровень преступности (число зарегистрированных преступлений на 100 тыс. человек населения), ед. &lt;1&gt;</t>
  </si>
  <si>
    <t>Муниципальная программа "Развитие многонациональной культуры на территории городского поселения Мортка на 2021-2025 годы и на период до 2030 года"</t>
  </si>
  <si>
    <t xml:space="preserve">  Задача 1 муниципальной программы: Способствовать формированию единого этно-культурного пространства на территории  городского поселения Мортка.</t>
  </si>
  <si>
    <t>Увеличение  количества мероприятий, способствующих межэтническому взаимодействию, развитию культуры отдельных народов и национальностей, проживающих в городском поселение Мортка, шт.</t>
  </si>
  <si>
    <t>шт</t>
  </si>
  <si>
    <t xml:space="preserve"> Задача 2 муниципальной программы: Создание благоприятных условий для художественно-творческой деятельности.</t>
  </si>
  <si>
    <t>Увеличения числа участников клубных формирований на базе учреждения культуры, чел.</t>
  </si>
  <si>
    <t>Повышение уровня удовлетворенности жителей качеством услуг, предоставляемых учреждением культуры, %</t>
  </si>
  <si>
    <t>Задача 3 муниципальной программы: Стимулирование культурного разнообразия, создание в городском поселение Мортка условий для диалога и взаимодействия национальных культур.</t>
  </si>
  <si>
    <t>Увеличение участия в фестивалях и конкурсах национальных культур различных уровней, шт.</t>
  </si>
  <si>
    <t>Увеличение количества проектов в сфере развития национальных культур, реализованных с помощью грантов района и автономного округа, шт.</t>
  </si>
  <si>
    <t>шт.</t>
  </si>
  <si>
    <t>Муниципальная программа " Обеспечение пожарной безопасности объектов муниципальной собственности жилого фонда городского поселения Мортка на 2021-2025 годы и на период до 2030 года"</t>
  </si>
  <si>
    <t>Задача 1 муниципальной программы: Повышение защиты населения и территории городского поселения Мортка от угроз природного и техногенного характера, а так же повышение уровня пожарной безопасности в городском поселении Мортка</t>
  </si>
  <si>
    <t xml:space="preserve">Укрепление противопожарного состояния учреждений, жилого фонда, территории  поселения, % выполнения </t>
  </si>
  <si>
    <t xml:space="preserve">Доля ликвидация пожаров в короткие сроки без наступления тяжких последствий </t>
  </si>
  <si>
    <t>Задача 2 муниципальной программы: Организация обучения населения мерам пожарной безопасности и пропаганда пожарно-технических знаний</t>
  </si>
  <si>
    <t xml:space="preserve">Повышение уровня пожарной безопасности и обеспечение оптимального реагирования на угрозы возникновения пожаров со стороны населения, до 100% </t>
  </si>
  <si>
    <t>Задача 3 муниципальной программы: Совершенствование противопожарной пропаганды при использовании средств массовой информации, наглядной агитации, листовок, личных бесед с гражданами, достижение в этом направлении стопроцентного охвата населения;</t>
  </si>
  <si>
    <t xml:space="preserve">Увеличение доли противопожарной пропаганды при использовании средств массовой информации, наглядной агитации, листовок, личных бесед с гражданами, достижение в этом направлении, до 100% стопроцентного охвата населения, % </t>
  </si>
  <si>
    <t>Доля граждан, положительно оценивающих состояние межнациональных отношений в городском поселении Мортка, в общем количестве граждан, %*</t>
  </si>
  <si>
    <t>Численность участников мероприятий, направленных на этнокультурное развитие народов России, проживающих в городском поселении Мортка, тыс. человек</t>
  </si>
  <si>
    <t>Количество участников мероприятий, направленных на укрепление общероссийского гражданского единства, проживающих в городском поселении Мортка, тыс. человек</t>
  </si>
  <si>
    <t xml:space="preserve">Уровень и качество освещенности  улиц, % &lt; 3 </t>
  </si>
  <si>
    <t xml:space="preserve">                        Задача 5 муниципальной программы: Обеспечение физической сохранности и повышение потребительских качеств жилищного фонда</t>
  </si>
  <si>
    <t>кв.м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</si>
</sst>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_р_._-;_-@_-"/>
    <numFmt numFmtId="181" formatCode="#,##0_р_.;[Red]#,##0_р_.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_р_._-;\-* #,##0.00_р_._-;_-* &quot;-&quot;_р_._-;_-@_-"/>
    <numFmt numFmtId="188" formatCode="0.000"/>
    <numFmt numFmtId="189" formatCode="#,##0.00&quot;р.&quot;"/>
    <numFmt numFmtId="190" formatCode="#,##0.00_р_.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#,##0.000"/>
    <numFmt numFmtId="197" formatCode="_-* #,##0.000_р_._-;\-* #,##0.000_р_._-;_-* &quot;-&quot;_р_._-;_-@_-"/>
    <numFmt numFmtId="198" formatCode="_-* #,##0.0000_р_._-;\-* #,##0.0000_р_._-;_-* &quot;-&quot;_р_._-;_-@_-"/>
    <numFmt numFmtId="199" formatCode="0.00;[Red]\-0.00"/>
    <numFmt numFmtId="200" formatCode="#,##0.0_р_."/>
    <numFmt numFmtId="201" formatCode="#,##0.0_р_.;\-#,##0.0_р_."/>
    <numFmt numFmtId="202" formatCode="#,##0_р_."/>
    <numFmt numFmtId="203" formatCode="_-* #,##0_р_._-;\-* #,##0_р_._-;_-* &quot;-&quot;?_р_._-;_-@_-"/>
    <numFmt numFmtId="204" formatCode="_-* #,##0.00_р_._-;\-* #,##0.00_р_._-;_-* &quot;-&quot;?_р_._-;_-@_-"/>
    <numFmt numFmtId="205" formatCode="&quot;&quot;#000"/>
    <numFmt numFmtId="206" formatCode="&quot;&quot;###,##0.00"/>
    <numFmt numFmtId="207" formatCode="&quot;&quot;###,##0.0"/>
    <numFmt numFmtId="208" formatCode="_-* #,##0.0_р_._-;\-* #,##0.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wrapText="1"/>
    </xf>
    <xf numFmtId="171" fontId="8" fillId="34" borderId="10" xfId="0" applyNumberFormat="1" applyFont="1" applyFill="1" applyBorder="1" applyAlignment="1">
      <alignment/>
    </xf>
    <xf numFmtId="171" fontId="8" fillId="34" borderId="11" xfId="0" applyNumberFormat="1" applyFont="1" applyFill="1" applyBorder="1" applyAlignment="1">
      <alignment/>
    </xf>
    <xf numFmtId="171" fontId="8" fillId="34" borderId="12" xfId="0" applyNumberFormat="1" applyFont="1" applyFill="1" applyBorder="1" applyAlignment="1">
      <alignment/>
    </xf>
    <xf numFmtId="208" fontId="8" fillId="34" borderId="10" xfId="0" applyNumberFormat="1" applyFont="1" applyFill="1" applyBorder="1" applyAlignment="1">
      <alignment/>
    </xf>
    <xf numFmtId="208" fontId="8" fillId="34" borderId="11" xfId="0" applyNumberFormat="1" applyFont="1" applyFill="1" applyBorder="1" applyAlignment="1">
      <alignment/>
    </xf>
    <xf numFmtId="208" fontId="8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171" fontId="8" fillId="0" borderId="12" xfId="0" applyNumberFormat="1" applyFont="1" applyBorder="1" applyAlignment="1">
      <alignment/>
    </xf>
    <xf numFmtId="208" fontId="0" fillId="0" borderId="10" xfId="0" applyNumberFormat="1" applyBorder="1" applyAlignment="1">
      <alignment/>
    </xf>
    <xf numFmtId="208" fontId="0" fillId="0" borderId="11" xfId="0" applyNumberFormat="1" applyBorder="1" applyAlignment="1">
      <alignment/>
    </xf>
    <xf numFmtId="208" fontId="8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8" fillId="0" borderId="12" xfId="0" applyNumberFormat="1" applyFont="1" applyBorder="1" applyAlignment="1">
      <alignment horizontal="center"/>
    </xf>
    <xf numFmtId="208" fontId="0" fillId="0" borderId="10" xfId="0" applyNumberFormat="1" applyBorder="1" applyAlignment="1">
      <alignment horizontal="center"/>
    </xf>
    <xf numFmtId="208" fontId="0" fillId="0" borderId="11" xfId="0" applyNumberFormat="1" applyBorder="1" applyAlignment="1">
      <alignment horizontal="center"/>
    </xf>
    <xf numFmtId="208" fontId="8" fillId="0" borderId="12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8" fillId="0" borderId="16" xfId="0" applyNumberFormat="1" applyFont="1" applyBorder="1" applyAlignment="1">
      <alignment/>
    </xf>
    <xf numFmtId="208" fontId="0" fillId="0" borderId="14" xfId="0" applyNumberFormat="1" applyBorder="1" applyAlignment="1">
      <alignment/>
    </xf>
    <xf numFmtId="208" fontId="0" fillId="0" borderId="15" xfId="0" applyNumberFormat="1" applyBorder="1" applyAlignment="1">
      <alignment/>
    </xf>
    <xf numFmtId="208" fontId="8" fillId="0" borderId="16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171" fontId="8" fillId="0" borderId="17" xfId="0" applyNumberFormat="1" applyFont="1" applyBorder="1" applyAlignment="1">
      <alignment/>
    </xf>
    <xf numFmtId="171" fontId="8" fillId="0" borderId="19" xfId="0" applyNumberFormat="1" applyFont="1" applyBorder="1" applyAlignment="1">
      <alignment/>
    </xf>
    <xf numFmtId="171" fontId="8" fillId="0" borderId="20" xfId="0" applyNumberFormat="1" applyFont="1" applyBorder="1" applyAlignment="1">
      <alignment/>
    </xf>
    <xf numFmtId="208" fontId="8" fillId="0" borderId="17" xfId="0" applyNumberFormat="1" applyFont="1" applyBorder="1" applyAlignment="1">
      <alignment/>
    </xf>
    <xf numFmtId="208" fontId="8" fillId="0" borderId="19" xfId="0" applyNumberFormat="1" applyFont="1" applyBorder="1" applyAlignment="1">
      <alignment/>
    </xf>
    <xf numFmtId="208" fontId="8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2" fillId="35" borderId="13" xfId="0" applyNumberFormat="1" applyFont="1" applyFill="1" applyBorder="1" applyAlignment="1">
      <alignment horizontal="center" wrapText="1"/>
    </xf>
    <xf numFmtId="49" fontId="2" fillId="35" borderId="25" xfId="0" applyNumberFormat="1" applyFont="1" applyFill="1" applyBorder="1" applyAlignment="1">
      <alignment horizontal="center" wrapText="1"/>
    </xf>
    <xf numFmtId="49" fontId="2" fillId="35" borderId="26" xfId="0" applyNumberFormat="1" applyFont="1" applyFill="1" applyBorder="1" applyAlignment="1">
      <alignment horizontal="center" wrapText="1"/>
    </xf>
    <xf numFmtId="0" fontId="1" fillId="35" borderId="0" xfId="0" applyFont="1" applyFill="1" applyAlignment="1">
      <alignment/>
    </xf>
    <xf numFmtId="0" fontId="3" fillId="35" borderId="11" xfId="0" applyFont="1" applyFill="1" applyBorder="1" applyAlignment="1">
      <alignment wrapText="1"/>
    </xf>
    <xf numFmtId="0" fontId="12" fillId="35" borderId="11" xfId="0" applyFont="1" applyFill="1" applyBorder="1" applyAlignment="1">
      <alignment wrapText="1"/>
    </xf>
    <xf numFmtId="49" fontId="3" fillId="35" borderId="15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wrapText="1"/>
    </xf>
    <xf numFmtId="0" fontId="3" fillId="35" borderId="1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/>
    </xf>
    <xf numFmtId="194" fontId="3" fillId="35" borderId="15" xfId="0" applyNumberFormat="1" applyFont="1" applyFill="1" applyBorder="1" applyAlignment="1">
      <alignment horizontal="center" wrapText="1"/>
    </xf>
    <xf numFmtId="0" fontId="1" fillId="35" borderId="15" xfId="0" applyFont="1" applyFill="1" applyBorder="1" applyAlignment="1">
      <alignment/>
    </xf>
    <xf numFmtId="0" fontId="49" fillId="35" borderId="11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/>
    </xf>
    <xf numFmtId="49" fontId="3" fillId="35" borderId="27" xfId="0" applyNumberFormat="1" applyFont="1" applyFill="1" applyBorder="1" applyAlignment="1">
      <alignment horizontal="center"/>
    </xf>
    <xf numFmtId="0" fontId="3" fillId="35" borderId="0" xfId="0" applyFont="1" applyFill="1" applyAlignment="1">
      <alignment vertical="top" wrapText="1"/>
    </xf>
    <xf numFmtId="0" fontId="3" fillId="35" borderId="27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 horizontal="center"/>
    </xf>
    <xf numFmtId="194" fontId="3" fillId="35" borderId="27" xfId="0" applyNumberFormat="1" applyFont="1" applyFill="1" applyBorder="1" applyAlignment="1">
      <alignment horizontal="center" wrapText="1"/>
    </xf>
    <xf numFmtId="0" fontId="1" fillId="35" borderId="27" xfId="0" applyFont="1" applyFill="1" applyBorder="1" applyAlignment="1">
      <alignment/>
    </xf>
    <xf numFmtId="49" fontId="3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/>
    </xf>
    <xf numFmtId="194" fontId="3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/>
    </xf>
    <xf numFmtId="49" fontId="3" fillId="35" borderId="13" xfId="0" applyNumberFormat="1" applyFont="1" applyFill="1" applyBorder="1" applyAlignment="1">
      <alignment wrapText="1"/>
    </xf>
    <xf numFmtId="49" fontId="3" fillId="35" borderId="25" xfId="0" applyNumberFormat="1" applyFont="1" applyFill="1" applyBorder="1" applyAlignment="1">
      <alignment wrapText="1"/>
    </xf>
    <xf numFmtId="49" fontId="3" fillId="35" borderId="26" xfId="0" applyNumberFormat="1" applyFont="1" applyFill="1" applyBorder="1" applyAlignment="1">
      <alignment wrapText="1"/>
    </xf>
    <xf numFmtId="0" fontId="1" fillId="35" borderId="0" xfId="0" applyFont="1" applyFill="1" applyAlignment="1">
      <alignment horizontal="left"/>
    </xf>
    <xf numFmtId="0" fontId="2" fillId="35" borderId="28" xfId="0" applyFont="1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9" xfId="0" applyFont="1" applyFill="1" applyBorder="1" applyAlignment="1">
      <alignment wrapText="1"/>
    </xf>
    <xf numFmtId="0" fontId="3" fillId="35" borderId="25" xfId="0" applyFont="1" applyFill="1" applyBorder="1" applyAlignment="1">
      <alignment wrapText="1"/>
    </xf>
    <xf numFmtId="0" fontId="12" fillId="35" borderId="25" xfId="0" applyFont="1" applyFill="1" applyBorder="1" applyAlignment="1">
      <alignment wrapText="1"/>
    </xf>
    <xf numFmtId="0" fontId="12" fillId="35" borderId="26" xfId="0" applyFont="1" applyFill="1" applyBorder="1" applyAlignment="1">
      <alignment wrapText="1"/>
    </xf>
    <xf numFmtId="0" fontId="3" fillId="35" borderId="15" xfId="0" applyFont="1" applyFill="1" applyBorder="1" applyAlignment="1">
      <alignment horizontal="center" vertical="top" wrapText="1"/>
    </xf>
    <xf numFmtId="1" fontId="3" fillId="35" borderId="15" xfId="0" applyNumberFormat="1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justify" vertical="top" wrapText="1"/>
    </xf>
    <xf numFmtId="0" fontId="50" fillId="35" borderId="30" xfId="0" applyFont="1" applyFill="1" applyBorder="1" applyAlignment="1">
      <alignment horizontal="left" vertical="top" wrapText="1"/>
    </xf>
    <xf numFmtId="0" fontId="50" fillId="35" borderId="31" xfId="0" applyFont="1" applyFill="1" applyBorder="1" applyAlignment="1">
      <alignment horizontal="left" vertical="top" wrapText="1"/>
    </xf>
    <xf numFmtId="0" fontId="2" fillId="35" borderId="25" xfId="0" applyFont="1" applyFill="1" applyBorder="1" applyAlignment="1">
      <alignment wrapText="1"/>
    </xf>
    <xf numFmtId="0" fontId="2" fillId="35" borderId="26" xfId="0" applyFont="1" applyFill="1" applyBorder="1" applyAlignment="1">
      <alignment wrapText="1"/>
    </xf>
    <xf numFmtId="0" fontId="3" fillId="35" borderId="25" xfId="0" applyFont="1" applyFill="1" applyBorder="1" applyAlignment="1">
      <alignment vertical="center" wrapText="1"/>
    </xf>
    <xf numFmtId="0" fontId="12" fillId="35" borderId="25" xfId="0" applyFont="1" applyFill="1" applyBorder="1" applyAlignment="1">
      <alignment vertical="center" wrapText="1"/>
    </xf>
    <xf numFmtId="0" fontId="12" fillId="35" borderId="26" xfId="0" applyFont="1" applyFill="1" applyBorder="1" applyAlignment="1">
      <alignment vertical="center" wrapText="1"/>
    </xf>
    <xf numFmtId="49" fontId="10" fillId="35" borderId="15" xfId="0" applyNumberFormat="1" applyFont="1" applyFill="1" applyBorder="1" applyAlignment="1">
      <alignment horizontal="center" vertical="top" wrapText="1"/>
    </xf>
    <xf numFmtId="0" fontId="50" fillId="35" borderId="0" xfId="0" applyFont="1" applyFill="1" applyAlignment="1">
      <alignment wrapText="1"/>
    </xf>
    <xf numFmtId="0" fontId="1" fillId="35" borderId="15" xfId="0" applyFont="1" applyFill="1" applyBorder="1" applyAlignment="1">
      <alignment horizontal="center"/>
    </xf>
    <xf numFmtId="194" fontId="10" fillId="35" borderId="15" xfId="0" applyNumberFormat="1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justify" vertical="top" wrapText="1"/>
    </xf>
    <xf numFmtId="49" fontId="10" fillId="35" borderId="11" xfId="0" applyNumberFormat="1" applyFont="1" applyFill="1" applyBorder="1" applyAlignment="1">
      <alignment horizontal="center" vertical="top" wrapText="1"/>
    </xf>
    <xf numFmtId="0" fontId="50" fillId="35" borderId="26" xfId="0" applyFont="1" applyFill="1" applyBorder="1" applyAlignment="1">
      <alignment wrapText="1"/>
    </xf>
    <xf numFmtId="0" fontId="1" fillId="35" borderId="11" xfId="0" applyFont="1" applyFill="1" applyBorder="1" applyAlignment="1">
      <alignment horizontal="center"/>
    </xf>
    <xf numFmtId="194" fontId="10" fillId="35" borderId="11" xfId="0" applyNumberFormat="1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justify" vertical="top" wrapText="1"/>
    </xf>
    <xf numFmtId="0" fontId="3" fillId="35" borderId="11" xfId="0" applyFont="1" applyFill="1" applyBorder="1" applyAlignment="1">
      <alignment horizontal="center" vertical="top" wrapText="1"/>
    </xf>
    <xf numFmtId="1" fontId="3" fillId="35" borderId="11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wrapText="1"/>
    </xf>
    <xf numFmtId="0" fontId="4" fillId="35" borderId="11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0" fontId="3" fillId="35" borderId="13" xfId="0" applyFont="1" applyFill="1" applyBorder="1" applyAlignment="1">
      <alignment wrapText="1"/>
    </xf>
    <xf numFmtId="0" fontId="3" fillId="35" borderId="2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6.375" style="0" bestFit="1" customWidth="1"/>
    <col min="4" max="5" width="11.00390625" style="0" bestFit="1" customWidth="1"/>
    <col min="6" max="6" width="12.00390625" style="0" bestFit="1" customWidth="1"/>
    <col min="7" max="7" width="6.375" style="0" bestFit="1" customWidth="1"/>
    <col min="8" max="9" width="11.00390625" style="0" bestFit="1" customWidth="1"/>
    <col min="10" max="10" width="12.00390625" style="0" bestFit="1" customWidth="1"/>
    <col min="11" max="11" width="6.375" style="0" bestFit="1" customWidth="1"/>
    <col min="12" max="12" width="12.25390625" style="0" customWidth="1"/>
    <col min="13" max="13" width="11.75390625" style="0" customWidth="1"/>
    <col min="14" max="14" width="13.75390625" style="0" customWidth="1"/>
    <col min="15" max="15" width="6.375" style="0" bestFit="1" customWidth="1"/>
    <col min="16" max="16" width="9.875" style="0" customWidth="1"/>
    <col min="17" max="17" width="10.00390625" style="0" bestFit="1" customWidth="1"/>
    <col min="18" max="18" width="8.375" style="0" bestFit="1" customWidth="1"/>
    <col min="19" max="19" width="6.375" style="0" bestFit="1" customWidth="1"/>
    <col min="21" max="21" width="10.00390625" style="0" bestFit="1" customWidth="1"/>
    <col min="22" max="22" width="8.75390625" style="0" customWidth="1"/>
  </cols>
  <sheetData>
    <row r="1" spans="18:19" ht="15.75">
      <c r="R1" s="5" t="s">
        <v>3</v>
      </c>
      <c r="S1" s="3"/>
    </row>
    <row r="2" spans="18:19" ht="15.75">
      <c r="R2" s="2" t="s">
        <v>1</v>
      </c>
      <c r="S2" s="3"/>
    </row>
    <row r="3" spans="18:21" ht="15">
      <c r="R3" s="54" t="s">
        <v>0</v>
      </c>
      <c r="S3" s="3"/>
      <c r="T3" s="3"/>
      <c r="U3" s="3"/>
    </row>
    <row r="4" spans="18:21" ht="13.5" customHeight="1">
      <c r="R4" s="7" t="s">
        <v>50</v>
      </c>
      <c r="S4" s="4"/>
      <c r="T4" s="3"/>
      <c r="U4" s="3"/>
    </row>
    <row r="6" spans="1:22" ht="12.7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ht="12.75">
      <c r="A7" s="60" t="s">
        <v>35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12.75">
      <c r="A8" s="60" t="s">
        <v>34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ht="13.5" thickBot="1">
      <c r="A9" s="10"/>
    </row>
    <row r="10" spans="1:22" s="11" customFormat="1" ht="24.75" customHeight="1">
      <c r="A10" s="61" t="s">
        <v>5</v>
      </c>
      <c r="B10" s="63" t="s">
        <v>39</v>
      </c>
      <c r="C10" s="65" t="s">
        <v>36</v>
      </c>
      <c r="D10" s="66"/>
      <c r="E10" s="66"/>
      <c r="F10" s="67"/>
      <c r="G10" s="65" t="s">
        <v>37</v>
      </c>
      <c r="H10" s="66"/>
      <c r="I10" s="66"/>
      <c r="J10" s="67"/>
      <c r="K10" s="65" t="s">
        <v>38</v>
      </c>
      <c r="L10" s="66"/>
      <c r="M10" s="66"/>
      <c r="N10" s="67"/>
      <c r="O10" s="65" t="s">
        <v>6</v>
      </c>
      <c r="P10" s="66"/>
      <c r="Q10" s="66"/>
      <c r="R10" s="67"/>
      <c r="S10" s="65" t="s">
        <v>7</v>
      </c>
      <c r="T10" s="66"/>
      <c r="U10" s="66"/>
      <c r="V10" s="67"/>
    </row>
    <row r="11" spans="1:22" s="6" customFormat="1" ht="12.75">
      <c r="A11" s="62"/>
      <c r="B11" s="64"/>
      <c r="C11" s="12" t="s">
        <v>8</v>
      </c>
      <c r="D11" s="13" t="s">
        <v>9</v>
      </c>
      <c r="E11" s="13" t="s">
        <v>10</v>
      </c>
      <c r="F11" s="14" t="s">
        <v>11</v>
      </c>
      <c r="G11" s="12" t="s">
        <v>8</v>
      </c>
      <c r="H11" s="13" t="s">
        <v>9</v>
      </c>
      <c r="I11" s="13" t="s">
        <v>10</v>
      </c>
      <c r="J11" s="14" t="s">
        <v>11</v>
      </c>
      <c r="K11" s="12" t="s">
        <v>8</v>
      </c>
      <c r="L11" s="13" t="s">
        <v>9</v>
      </c>
      <c r="M11" s="13" t="s">
        <v>10</v>
      </c>
      <c r="N11" s="14" t="s">
        <v>11</v>
      </c>
      <c r="O11" s="12" t="s">
        <v>8</v>
      </c>
      <c r="P11" s="13" t="s">
        <v>9</v>
      </c>
      <c r="Q11" s="13" t="s">
        <v>10</v>
      </c>
      <c r="R11" s="14" t="s">
        <v>11</v>
      </c>
      <c r="S11" s="12" t="s">
        <v>8</v>
      </c>
      <c r="T11" s="13" t="s">
        <v>9</v>
      </c>
      <c r="U11" s="13" t="s">
        <v>10</v>
      </c>
      <c r="V11" s="14" t="s">
        <v>11</v>
      </c>
    </row>
    <row r="12" spans="1:22" ht="38.25">
      <c r="A12" s="15" t="s">
        <v>12</v>
      </c>
      <c r="B12" s="16" t="s">
        <v>13</v>
      </c>
      <c r="C12" s="17">
        <f>SUM(C13)</f>
        <v>0</v>
      </c>
      <c r="D12" s="18">
        <f>SUM(D13)</f>
        <v>0</v>
      </c>
      <c r="E12" s="18">
        <f>SUM(E13)</f>
        <v>548.6</v>
      </c>
      <c r="F12" s="19">
        <f aca="true" t="shared" si="0" ref="F12:F23">SUM(C12:E12)</f>
        <v>548.6</v>
      </c>
      <c r="G12" s="17">
        <f>SUM(G13)</f>
        <v>0</v>
      </c>
      <c r="H12" s="18">
        <f>SUM(H13)</f>
        <v>0</v>
      </c>
      <c r="I12" s="18">
        <f>SUM(I13)</f>
        <v>548.6</v>
      </c>
      <c r="J12" s="19">
        <f aca="true" t="shared" si="1" ref="J12:J23">SUM(G12:I12)</f>
        <v>548.6</v>
      </c>
      <c r="K12" s="17">
        <f>SUM(K13)</f>
        <v>0</v>
      </c>
      <c r="L12" s="18">
        <f>SUM(L13)</f>
        <v>0</v>
      </c>
      <c r="M12" s="18">
        <f>SUM(M13)</f>
        <v>548.6</v>
      </c>
      <c r="N12" s="19">
        <f aca="true" t="shared" si="2" ref="N12:N23">SUM(K12:M12)</f>
        <v>548.6</v>
      </c>
      <c r="O12" s="20">
        <f>SUM(O13)</f>
        <v>0</v>
      </c>
      <c r="P12" s="21">
        <f>SUM(P13)</f>
        <v>0</v>
      </c>
      <c r="Q12" s="21">
        <f>SUM(Q13)</f>
        <v>100</v>
      </c>
      <c r="R12" s="22">
        <f>SUM(O12:Q12)</f>
        <v>100</v>
      </c>
      <c r="S12" s="20">
        <f>SUM(S13)</f>
        <v>0</v>
      </c>
      <c r="T12" s="21">
        <f>SUM(T13)</f>
        <v>0</v>
      </c>
      <c r="U12" s="21">
        <f>SUM(U13)</f>
        <v>100</v>
      </c>
      <c r="V12" s="22">
        <f>SUM(S12:U12)</f>
        <v>100</v>
      </c>
    </row>
    <row r="13" spans="1:22" ht="51">
      <c r="A13" s="23" t="s">
        <v>14</v>
      </c>
      <c r="B13" s="24" t="s">
        <v>51</v>
      </c>
      <c r="C13" s="8"/>
      <c r="D13" s="9"/>
      <c r="E13" s="9">
        <v>548.6</v>
      </c>
      <c r="F13" s="25">
        <f t="shared" si="0"/>
        <v>548.6</v>
      </c>
      <c r="G13" s="8"/>
      <c r="H13" s="9"/>
      <c r="I13" s="9">
        <v>548.6</v>
      </c>
      <c r="J13" s="25">
        <f t="shared" si="1"/>
        <v>548.6</v>
      </c>
      <c r="K13" s="8"/>
      <c r="L13" s="9"/>
      <c r="M13" s="9">
        <v>548.6</v>
      </c>
      <c r="N13" s="25">
        <f t="shared" si="2"/>
        <v>548.6</v>
      </c>
      <c r="O13" s="26"/>
      <c r="P13" s="27"/>
      <c r="Q13" s="27">
        <f>M13/I13*100</f>
        <v>100</v>
      </c>
      <c r="R13" s="28">
        <f>SUM(O13:Q13)</f>
        <v>100</v>
      </c>
      <c r="S13" s="26"/>
      <c r="T13" s="27"/>
      <c r="U13" s="27">
        <f>M13/E13*100</f>
        <v>100</v>
      </c>
      <c r="V13" s="28">
        <f>U13</f>
        <v>100</v>
      </c>
    </row>
    <row r="14" spans="1:22" ht="63.75">
      <c r="A14" s="15" t="s">
        <v>15</v>
      </c>
      <c r="B14" s="16" t="s">
        <v>16</v>
      </c>
      <c r="C14" s="17">
        <f>SUM(C15)</f>
        <v>0</v>
      </c>
      <c r="D14" s="18">
        <f>SUM(D15)</f>
        <v>0</v>
      </c>
      <c r="E14" s="18">
        <f>SUM(E15:E19)</f>
        <v>947.1</v>
      </c>
      <c r="F14" s="19">
        <f t="shared" si="0"/>
        <v>947.1</v>
      </c>
      <c r="G14" s="17">
        <f>SUM(G15)</f>
        <v>0</v>
      </c>
      <c r="H14" s="18">
        <f>SUM(H15)</f>
        <v>0</v>
      </c>
      <c r="I14" s="18">
        <f>SUM(I15:I19)</f>
        <v>850.3</v>
      </c>
      <c r="J14" s="19">
        <f t="shared" si="1"/>
        <v>850.3</v>
      </c>
      <c r="K14" s="17">
        <f>SUM(K15)</f>
        <v>0</v>
      </c>
      <c r="L14" s="18">
        <f>SUM(L15)</f>
        <v>0</v>
      </c>
      <c r="M14" s="18">
        <f>SUM(M15:M19)</f>
        <v>818</v>
      </c>
      <c r="N14" s="19">
        <f t="shared" si="2"/>
        <v>818</v>
      </c>
      <c r="O14" s="20">
        <f>SUM(O15)</f>
        <v>0</v>
      </c>
      <c r="P14" s="21">
        <f>SUM(P15)</f>
        <v>0</v>
      </c>
      <c r="Q14" s="21">
        <f>M14/I14*100</f>
        <v>96.2013407032812</v>
      </c>
      <c r="R14" s="22">
        <f>N14/J14*100</f>
        <v>96.2013407032812</v>
      </c>
      <c r="S14" s="20">
        <f>SUM(S15)</f>
        <v>0</v>
      </c>
      <c r="T14" s="21">
        <f>SUM(T15)</f>
        <v>0</v>
      </c>
      <c r="U14" s="21">
        <f>M14/E14*100</f>
        <v>86.36891563720832</v>
      </c>
      <c r="V14" s="22">
        <f>N14/F14*100</f>
        <v>86.36891563720832</v>
      </c>
    </row>
    <row r="15" spans="1:22" s="6" customFormat="1" ht="63.75">
      <c r="A15" s="29" t="s">
        <v>17</v>
      </c>
      <c r="B15" s="30" t="s">
        <v>18</v>
      </c>
      <c r="C15" s="31"/>
      <c r="D15" s="32"/>
      <c r="E15" s="32">
        <v>500</v>
      </c>
      <c r="F15" s="33">
        <f t="shared" si="0"/>
        <v>500</v>
      </c>
      <c r="G15" s="31"/>
      <c r="H15" s="32"/>
      <c r="I15" s="32">
        <v>406.9</v>
      </c>
      <c r="J15" s="33">
        <f t="shared" si="1"/>
        <v>406.9</v>
      </c>
      <c r="K15" s="31"/>
      <c r="L15" s="32"/>
      <c r="M15" s="32">
        <v>406.9</v>
      </c>
      <c r="N15" s="33">
        <f t="shared" si="2"/>
        <v>406.9</v>
      </c>
      <c r="O15" s="34"/>
      <c r="P15" s="35"/>
      <c r="Q15" s="35">
        <f>M15/I15*100</f>
        <v>100</v>
      </c>
      <c r="R15" s="36">
        <f aca="true" t="shared" si="3" ref="R15:R23">SUM(O15:Q15)</f>
        <v>100</v>
      </c>
      <c r="S15" s="34"/>
      <c r="T15" s="35"/>
      <c r="U15" s="35">
        <f>M15/E15*100</f>
        <v>81.38</v>
      </c>
      <c r="V15" s="36">
        <f>U15</f>
        <v>81.38</v>
      </c>
    </row>
    <row r="16" spans="1:22" s="6" customFormat="1" ht="25.5">
      <c r="A16" s="29" t="s">
        <v>19</v>
      </c>
      <c r="B16" s="30" t="s">
        <v>20</v>
      </c>
      <c r="C16" s="31"/>
      <c r="D16" s="32"/>
      <c r="E16" s="32"/>
      <c r="F16" s="33">
        <f t="shared" si="0"/>
        <v>0</v>
      </c>
      <c r="G16" s="31"/>
      <c r="H16" s="32"/>
      <c r="I16" s="32"/>
      <c r="J16" s="33"/>
      <c r="K16" s="31"/>
      <c r="L16" s="32"/>
      <c r="M16" s="32"/>
      <c r="N16" s="33"/>
      <c r="O16" s="34"/>
      <c r="P16" s="35"/>
      <c r="Q16" s="35"/>
      <c r="R16" s="36"/>
      <c r="S16" s="34"/>
      <c r="T16" s="35"/>
      <c r="U16" s="35"/>
      <c r="V16" s="36"/>
    </row>
    <row r="17" spans="1:22" s="6" customFormat="1" ht="25.5">
      <c r="A17" s="29" t="s">
        <v>21</v>
      </c>
      <c r="B17" s="30" t="s">
        <v>22</v>
      </c>
      <c r="C17" s="31"/>
      <c r="D17" s="32"/>
      <c r="E17" s="32"/>
      <c r="F17" s="33">
        <f t="shared" si="0"/>
        <v>0</v>
      </c>
      <c r="G17" s="31"/>
      <c r="H17" s="32"/>
      <c r="I17" s="32"/>
      <c r="J17" s="33"/>
      <c r="K17" s="31"/>
      <c r="L17" s="32"/>
      <c r="M17" s="32"/>
      <c r="N17" s="33"/>
      <c r="O17" s="34"/>
      <c r="P17" s="35"/>
      <c r="Q17" s="35"/>
      <c r="R17" s="36"/>
      <c r="S17" s="34"/>
      <c r="T17" s="35"/>
      <c r="U17" s="35"/>
      <c r="V17" s="36"/>
    </row>
    <row r="18" spans="1:22" s="6" customFormat="1" ht="25.5">
      <c r="A18" s="29" t="s">
        <v>23</v>
      </c>
      <c r="B18" s="30" t="s">
        <v>24</v>
      </c>
      <c r="C18" s="31"/>
      <c r="D18" s="32"/>
      <c r="E18" s="32">
        <v>80</v>
      </c>
      <c r="F18" s="33">
        <f t="shared" si="0"/>
        <v>80</v>
      </c>
      <c r="G18" s="31"/>
      <c r="H18" s="32"/>
      <c r="I18" s="32">
        <v>80</v>
      </c>
      <c r="J18" s="33">
        <f t="shared" si="1"/>
        <v>80</v>
      </c>
      <c r="K18" s="31"/>
      <c r="L18" s="32"/>
      <c r="M18" s="32">
        <v>47.9</v>
      </c>
      <c r="N18" s="33">
        <f t="shared" si="2"/>
        <v>47.9</v>
      </c>
      <c r="O18" s="34"/>
      <c r="P18" s="35"/>
      <c r="Q18" s="35">
        <f>M18/I18*100</f>
        <v>59.875</v>
      </c>
      <c r="R18" s="36">
        <f t="shared" si="3"/>
        <v>59.875</v>
      </c>
      <c r="S18" s="34"/>
      <c r="T18" s="35"/>
      <c r="U18" s="35">
        <f>M18/E18*100</f>
        <v>59.875</v>
      </c>
      <c r="V18" s="36">
        <f>U18</f>
        <v>59.875</v>
      </c>
    </row>
    <row r="19" spans="1:22" s="6" customFormat="1" ht="38.25">
      <c r="A19" s="29" t="s">
        <v>25</v>
      </c>
      <c r="B19" s="30" t="s">
        <v>48</v>
      </c>
      <c r="C19" s="31"/>
      <c r="D19" s="32"/>
      <c r="E19" s="32">
        <v>367.1</v>
      </c>
      <c r="F19" s="33">
        <f t="shared" si="0"/>
        <v>367.1</v>
      </c>
      <c r="G19" s="31"/>
      <c r="H19" s="32"/>
      <c r="I19" s="32">
        <v>363.4</v>
      </c>
      <c r="J19" s="33">
        <f t="shared" si="1"/>
        <v>363.4</v>
      </c>
      <c r="K19" s="31"/>
      <c r="L19" s="32"/>
      <c r="M19" s="32">
        <v>363.2</v>
      </c>
      <c r="N19" s="33">
        <f t="shared" si="2"/>
        <v>363.2</v>
      </c>
      <c r="O19" s="34"/>
      <c r="P19" s="35"/>
      <c r="Q19" s="35">
        <f>M19/I19*100</f>
        <v>99.94496422674739</v>
      </c>
      <c r="R19" s="36">
        <f t="shared" si="3"/>
        <v>99.94496422674739</v>
      </c>
      <c r="S19" s="34"/>
      <c r="T19" s="35"/>
      <c r="U19" s="35">
        <f>M19/E19*100</f>
        <v>98.93761917733586</v>
      </c>
      <c r="V19" s="36">
        <f>U19</f>
        <v>98.93761917733586</v>
      </c>
    </row>
    <row r="20" spans="1:22" ht="51">
      <c r="A20" s="15" t="s">
        <v>2</v>
      </c>
      <c r="B20" s="16" t="s">
        <v>26</v>
      </c>
      <c r="C20" s="17">
        <f>SUM(C21)</f>
        <v>0</v>
      </c>
      <c r="D20" s="18">
        <f>SUM(D21)</f>
        <v>0</v>
      </c>
      <c r="E20" s="18">
        <f>SUM(E21)</f>
        <v>562.8</v>
      </c>
      <c r="F20" s="19">
        <f t="shared" si="0"/>
        <v>562.8</v>
      </c>
      <c r="G20" s="17">
        <f>SUM(G21)</f>
        <v>0</v>
      </c>
      <c r="H20" s="18">
        <f>SUM(H21)</f>
        <v>0</v>
      </c>
      <c r="I20" s="18">
        <f>SUM(I21)</f>
        <v>562.8</v>
      </c>
      <c r="J20" s="19">
        <f t="shared" si="1"/>
        <v>562.8</v>
      </c>
      <c r="K20" s="17">
        <f>SUM(K21)</f>
        <v>0</v>
      </c>
      <c r="L20" s="18">
        <f>SUM(L21)</f>
        <v>0</v>
      </c>
      <c r="M20" s="18">
        <f>SUM(M21)</f>
        <v>562.8</v>
      </c>
      <c r="N20" s="19">
        <f t="shared" si="2"/>
        <v>562.8</v>
      </c>
      <c r="O20" s="20">
        <f>SUM(O21)</f>
        <v>0</v>
      </c>
      <c r="P20" s="21">
        <f>SUM(P21)</f>
        <v>0</v>
      </c>
      <c r="Q20" s="21">
        <f>SUM(Q21)</f>
        <v>100</v>
      </c>
      <c r="R20" s="22">
        <f t="shared" si="3"/>
        <v>100</v>
      </c>
      <c r="S20" s="20">
        <f>SUM(S21)</f>
        <v>0</v>
      </c>
      <c r="T20" s="21">
        <f>SUM(T21)</f>
        <v>0</v>
      </c>
      <c r="U20" s="21">
        <f>SUM(U21)</f>
        <v>100</v>
      </c>
      <c r="V20" s="22">
        <f>SUM(S20:U20)</f>
        <v>100</v>
      </c>
    </row>
    <row r="21" spans="1:22" s="6" customFormat="1" ht="76.5">
      <c r="A21" s="29" t="s">
        <v>27</v>
      </c>
      <c r="B21" s="30" t="s">
        <v>28</v>
      </c>
      <c r="C21" s="31"/>
      <c r="D21" s="32"/>
      <c r="E21" s="32">
        <v>562.8</v>
      </c>
      <c r="F21" s="33">
        <f t="shared" si="0"/>
        <v>562.8</v>
      </c>
      <c r="G21" s="31"/>
      <c r="H21" s="32"/>
      <c r="I21" s="32">
        <v>562.8</v>
      </c>
      <c r="J21" s="33">
        <f t="shared" si="1"/>
        <v>562.8</v>
      </c>
      <c r="K21" s="31"/>
      <c r="L21" s="32"/>
      <c r="M21" s="32">
        <v>562.8</v>
      </c>
      <c r="N21" s="33">
        <f t="shared" si="2"/>
        <v>562.8</v>
      </c>
      <c r="O21" s="34"/>
      <c r="P21" s="35"/>
      <c r="Q21" s="35">
        <f>M21/I21*100</f>
        <v>100</v>
      </c>
      <c r="R21" s="36">
        <f t="shared" si="3"/>
        <v>100</v>
      </c>
      <c r="S21" s="34"/>
      <c r="T21" s="35"/>
      <c r="U21" s="35">
        <f>M21/E21*100</f>
        <v>100</v>
      </c>
      <c r="V21" s="36">
        <f>U21</f>
        <v>100</v>
      </c>
    </row>
    <row r="22" spans="1:22" ht="38.25">
      <c r="A22" s="15" t="s">
        <v>29</v>
      </c>
      <c r="B22" s="16" t="s">
        <v>30</v>
      </c>
      <c r="C22" s="17">
        <f>SUM(C23)</f>
        <v>0</v>
      </c>
      <c r="D22" s="18">
        <f>SUM(D23)</f>
        <v>9417.9</v>
      </c>
      <c r="E22" s="18">
        <f>SUM(E23)</f>
        <v>0</v>
      </c>
      <c r="F22" s="19">
        <f t="shared" si="0"/>
        <v>9417.9</v>
      </c>
      <c r="G22" s="17">
        <f>SUM(G23)</f>
        <v>0</v>
      </c>
      <c r="H22" s="18">
        <f>SUM(H23)</f>
        <v>9417.9</v>
      </c>
      <c r="I22" s="18">
        <f>SUM(I23)</f>
        <v>0</v>
      </c>
      <c r="J22" s="19">
        <f t="shared" si="1"/>
        <v>9417.9</v>
      </c>
      <c r="K22" s="17">
        <f>SUM(K23)</f>
        <v>0</v>
      </c>
      <c r="L22" s="18">
        <f>SUM(L23)</f>
        <v>9417.9</v>
      </c>
      <c r="M22" s="18">
        <f>SUM(M23)</f>
        <v>0</v>
      </c>
      <c r="N22" s="19">
        <f t="shared" si="2"/>
        <v>9417.9</v>
      </c>
      <c r="O22" s="20">
        <f>SUM(O23)</f>
        <v>0</v>
      </c>
      <c r="P22" s="21">
        <f>SUM(P23)</f>
        <v>100</v>
      </c>
      <c r="Q22" s="21">
        <f>SUM(Q23)</f>
        <v>0</v>
      </c>
      <c r="R22" s="22">
        <f t="shared" si="3"/>
        <v>100</v>
      </c>
      <c r="S22" s="20">
        <f>SUM(S23)</f>
        <v>0</v>
      </c>
      <c r="T22" s="21">
        <f>SUM(T23)</f>
        <v>100</v>
      </c>
      <c r="U22" s="21">
        <f>SUM(U23)</f>
        <v>0</v>
      </c>
      <c r="V22" s="22">
        <f>SUM(S22:U22)</f>
        <v>100</v>
      </c>
    </row>
    <row r="23" spans="1:22" ht="51.75" thickBot="1">
      <c r="A23" s="37" t="s">
        <v>31</v>
      </c>
      <c r="B23" s="24" t="s">
        <v>32</v>
      </c>
      <c r="C23" s="38"/>
      <c r="D23" s="39">
        <v>9417.9</v>
      </c>
      <c r="E23" s="39">
        <v>0</v>
      </c>
      <c r="F23" s="40">
        <f t="shared" si="0"/>
        <v>9417.9</v>
      </c>
      <c r="G23" s="38"/>
      <c r="H23" s="39">
        <v>9417.9</v>
      </c>
      <c r="I23" s="39">
        <v>0</v>
      </c>
      <c r="J23" s="40">
        <f t="shared" si="1"/>
        <v>9417.9</v>
      </c>
      <c r="K23" s="38"/>
      <c r="L23" s="39">
        <v>9417.9</v>
      </c>
      <c r="M23" s="39">
        <v>0</v>
      </c>
      <c r="N23" s="40">
        <f t="shared" si="2"/>
        <v>9417.9</v>
      </c>
      <c r="O23" s="41"/>
      <c r="P23" s="42">
        <f>L23/H23*100</f>
        <v>100</v>
      </c>
      <c r="Q23" s="42"/>
      <c r="R23" s="43">
        <f t="shared" si="3"/>
        <v>100</v>
      </c>
      <c r="S23" s="41"/>
      <c r="T23" s="42">
        <f>L23/H23*100</f>
        <v>100</v>
      </c>
      <c r="U23" s="42"/>
      <c r="V23" s="43">
        <f>U23</f>
        <v>0</v>
      </c>
    </row>
    <row r="24" spans="1:22" s="52" customFormat="1" ht="13.5" thickBot="1">
      <c r="A24" s="44"/>
      <c r="B24" s="45" t="s">
        <v>33</v>
      </c>
      <c r="C24" s="46">
        <f>C12+C14+C20+C22</f>
        <v>0</v>
      </c>
      <c r="D24" s="47">
        <f aca="true" t="shared" si="4" ref="D24:N24">D12+D14+D20+D22</f>
        <v>9417.9</v>
      </c>
      <c r="E24" s="47">
        <f t="shared" si="4"/>
        <v>2058.5</v>
      </c>
      <c r="F24" s="48">
        <f t="shared" si="4"/>
        <v>11476.4</v>
      </c>
      <c r="G24" s="46">
        <f>G12+G14+G20+G22</f>
        <v>0</v>
      </c>
      <c r="H24" s="47">
        <f t="shared" si="4"/>
        <v>9417.9</v>
      </c>
      <c r="I24" s="47">
        <f t="shared" si="4"/>
        <v>1961.7</v>
      </c>
      <c r="J24" s="48">
        <f t="shared" si="4"/>
        <v>11379.6</v>
      </c>
      <c r="K24" s="46">
        <f>K12+K14+K20+K22</f>
        <v>0</v>
      </c>
      <c r="L24" s="47">
        <f t="shared" si="4"/>
        <v>9417.9</v>
      </c>
      <c r="M24" s="47">
        <f t="shared" si="4"/>
        <v>1929.3999999999999</v>
      </c>
      <c r="N24" s="48">
        <f t="shared" si="4"/>
        <v>11347.3</v>
      </c>
      <c r="O24" s="49"/>
      <c r="P24" s="50">
        <f>L24/H24*100</f>
        <v>100</v>
      </c>
      <c r="Q24" s="50">
        <f>M24/I24*100</f>
        <v>98.35346893000968</v>
      </c>
      <c r="R24" s="51">
        <f>N24/J24*100</f>
        <v>99.71615874020175</v>
      </c>
      <c r="S24" s="49"/>
      <c r="T24" s="50">
        <f>L24/D24*100</f>
        <v>100</v>
      </c>
      <c r="U24" s="50">
        <f>M24/E24*100</f>
        <v>93.7284430410493</v>
      </c>
      <c r="V24" s="51">
        <f>N24/F24*100</f>
        <v>98.87508277857168</v>
      </c>
    </row>
  </sheetData>
  <sheetProtection/>
  <mergeCells count="10">
    <mergeCell ref="A6:V6"/>
    <mergeCell ref="A7:V7"/>
    <mergeCell ref="A8:V8"/>
    <mergeCell ref="A10:A11"/>
    <mergeCell ref="B10:B11"/>
    <mergeCell ref="C10:F10"/>
    <mergeCell ref="G10:J10"/>
    <mergeCell ref="K10:N10"/>
    <mergeCell ref="O10:R10"/>
    <mergeCell ref="S10:V10"/>
  </mergeCells>
  <printOptions/>
  <pageMargins left="0.75" right="0.75" top="1" bottom="1" header="0.5" footer="0.5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6">
      <pane ySplit="4" topLeftCell="A64" activePane="bottomLeft" state="frozen"/>
      <selection pane="topLeft" activeCell="A6" sqref="A6"/>
      <selection pane="bottomLeft" activeCell="G14" sqref="G14"/>
    </sheetView>
  </sheetViews>
  <sheetFormatPr defaultColWidth="9.00390625" defaultRowHeight="12.75"/>
  <cols>
    <col min="1" max="1" width="9.125" style="59" customWidth="1"/>
    <col min="2" max="2" width="52.25390625" style="1" customWidth="1"/>
    <col min="3" max="3" width="11.00390625" style="56" customWidth="1"/>
    <col min="4" max="4" width="9.125" style="56" customWidth="1"/>
    <col min="5" max="5" width="11.625" style="56" customWidth="1"/>
    <col min="6" max="6" width="8.875" style="56" customWidth="1"/>
    <col min="7" max="7" width="42.00390625" style="55" customWidth="1"/>
    <col min="8" max="16384" width="9.125" style="55" customWidth="1"/>
  </cols>
  <sheetData>
    <row r="1" ht="15.75" hidden="1">
      <c r="E1" s="57" t="s">
        <v>49</v>
      </c>
    </row>
    <row r="2" ht="15.75" hidden="1">
      <c r="E2" s="57" t="s">
        <v>40</v>
      </c>
    </row>
    <row r="3" ht="15.75" hidden="1">
      <c r="E3" s="57" t="s">
        <v>0</v>
      </c>
    </row>
    <row r="4" ht="15.75" hidden="1">
      <c r="E4" s="58" t="str">
        <f>'прил.1'!R4</f>
        <v>"____" ______________ 2016 г</v>
      </c>
    </row>
    <row r="5" ht="15.75" hidden="1"/>
    <row r="7" spans="1:7" ht="32.25" customHeight="1">
      <c r="A7" s="68" t="s">
        <v>60</v>
      </c>
      <c r="B7" s="68"/>
      <c r="C7" s="68"/>
      <c r="D7" s="68"/>
      <c r="E7" s="68"/>
      <c r="F7" s="68"/>
      <c r="G7" s="68"/>
    </row>
    <row r="8" spans="1:7" ht="49.5" customHeight="1">
      <c r="A8" s="71" t="s">
        <v>41</v>
      </c>
      <c r="B8" s="70" t="s">
        <v>53</v>
      </c>
      <c r="C8" s="69" t="s">
        <v>42</v>
      </c>
      <c r="D8" s="70" t="s">
        <v>43</v>
      </c>
      <c r="E8" s="70"/>
      <c r="F8" s="69" t="s">
        <v>44</v>
      </c>
      <c r="G8" s="70" t="s">
        <v>45</v>
      </c>
    </row>
    <row r="9" spans="1:7" ht="39.75" customHeight="1">
      <c r="A9" s="71"/>
      <c r="B9" s="70"/>
      <c r="C9" s="69"/>
      <c r="D9" s="53" t="s">
        <v>46</v>
      </c>
      <c r="E9" s="53" t="s">
        <v>47</v>
      </c>
      <c r="F9" s="69"/>
      <c r="G9" s="70"/>
    </row>
    <row r="10" spans="1:7" s="75" customFormat="1" ht="54" customHeight="1">
      <c r="A10" s="72" t="s">
        <v>58</v>
      </c>
      <c r="B10" s="73"/>
      <c r="C10" s="73"/>
      <c r="D10" s="73"/>
      <c r="E10" s="73"/>
      <c r="F10" s="73"/>
      <c r="G10" s="74"/>
    </row>
    <row r="11" spans="1:7" s="75" customFormat="1" ht="39.75" customHeight="1">
      <c r="A11" s="76" t="s">
        <v>80</v>
      </c>
      <c r="B11" s="77"/>
      <c r="C11" s="77"/>
      <c r="D11" s="77"/>
      <c r="E11" s="77"/>
      <c r="F11" s="77"/>
      <c r="G11" s="77"/>
    </row>
    <row r="12" spans="1:7" s="75" customFormat="1" ht="63.75" customHeight="1">
      <c r="A12" s="78" t="s">
        <v>54</v>
      </c>
      <c r="B12" s="79" t="s">
        <v>112</v>
      </c>
      <c r="C12" s="80" t="s">
        <v>52</v>
      </c>
      <c r="D12" s="81">
        <v>78.5</v>
      </c>
      <c r="E12" s="81">
        <v>78.5</v>
      </c>
      <c r="F12" s="82">
        <f>E12/D12*100</f>
        <v>100</v>
      </c>
      <c r="G12" s="83"/>
    </row>
    <row r="13" spans="1:7" s="75" customFormat="1" ht="48" customHeight="1">
      <c r="A13" s="84" t="s">
        <v>81</v>
      </c>
      <c r="B13" s="85"/>
      <c r="C13" s="85"/>
      <c r="D13" s="85"/>
      <c r="E13" s="85"/>
      <c r="F13" s="85"/>
      <c r="G13" s="85"/>
    </row>
    <row r="14" spans="1:7" s="75" customFormat="1" ht="64.5" customHeight="1">
      <c r="A14" s="86" t="s">
        <v>55</v>
      </c>
      <c r="B14" s="87" t="s">
        <v>113</v>
      </c>
      <c r="C14" s="88" t="s">
        <v>59</v>
      </c>
      <c r="D14" s="89">
        <v>0.165</v>
      </c>
      <c r="E14" s="89">
        <v>0.165</v>
      </c>
      <c r="F14" s="90">
        <f>E14/D14*100</f>
        <v>100</v>
      </c>
      <c r="G14" s="91"/>
    </row>
    <row r="15" spans="1:7" s="75" customFormat="1" ht="62.25" customHeight="1">
      <c r="A15" s="92" t="s">
        <v>2</v>
      </c>
      <c r="B15" s="93" t="s">
        <v>114</v>
      </c>
      <c r="C15" s="94" t="s">
        <v>59</v>
      </c>
      <c r="D15" s="95">
        <v>0.552</v>
      </c>
      <c r="E15" s="95">
        <v>0.552</v>
      </c>
      <c r="F15" s="96">
        <f>E15/D15*100</f>
        <v>100</v>
      </c>
      <c r="G15" s="97"/>
    </row>
    <row r="16" spans="1:7" s="75" customFormat="1" ht="53.25" customHeight="1">
      <c r="A16" s="98" t="s">
        <v>91</v>
      </c>
      <c r="B16" s="99"/>
      <c r="C16" s="99"/>
      <c r="D16" s="99"/>
      <c r="E16" s="99"/>
      <c r="F16" s="99"/>
      <c r="G16" s="100"/>
    </row>
    <row r="17" spans="1:7" s="101" customFormat="1" ht="53.25" customHeight="1">
      <c r="A17" s="92" t="s">
        <v>57</v>
      </c>
      <c r="B17" s="79" t="s">
        <v>92</v>
      </c>
      <c r="C17" s="94" t="s">
        <v>56</v>
      </c>
      <c r="D17" s="95">
        <v>1050</v>
      </c>
      <c r="E17" s="95">
        <v>1050</v>
      </c>
      <c r="F17" s="96">
        <f>E17/D17*100</f>
        <v>100</v>
      </c>
      <c r="G17" s="97"/>
    </row>
    <row r="18" spans="1:7" s="75" customFormat="1" ht="39" customHeight="1">
      <c r="A18" s="102" t="s">
        <v>65</v>
      </c>
      <c r="B18" s="103"/>
      <c r="C18" s="103"/>
      <c r="D18" s="103"/>
      <c r="E18" s="103"/>
      <c r="F18" s="103"/>
      <c r="G18" s="104"/>
    </row>
    <row r="19" spans="1:7" s="75" customFormat="1" ht="43.5" customHeight="1">
      <c r="A19" s="105" t="s">
        <v>79</v>
      </c>
      <c r="B19" s="106"/>
      <c r="C19" s="106"/>
      <c r="D19" s="106"/>
      <c r="E19" s="106"/>
      <c r="F19" s="106"/>
      <c r="G19" s="107"/>
    </row>
    <row r="20" spans="1:7" s="75" customFormat="1" ht="90.75" customHeight="1">
      <c r="A20" s="108">
        <v>1</v>
      </c>
      <c r="B20" s="93" t="s">
        <v>66</v>
      </c>
      <c r="C20" s="108" t="s">
        <v>52</v>
      </c>
      <c r="D20" s="108">
        <v>5.3</v>
      </c>
      <c r="E20" s="108">
        <v>5.3</v>
      </c>
      <c r="F20" s="109">
        <f>E20/D20*100</f>
        <v>100</v>
      </c>
      <c r="G20" s="110"/>
    </row>
    <row r="21" spans="1:7" s="75" customFormat="1" ht="43.5" customHeight="1">
      <c r="A21" s="105" t="s">
        <v>67</v>
      </c>
      <c r="B21" s="106"/>
      <c r="C21" s="106"/>
      <c r="D21" s="106"/>
      <c r="E21" s="106"/>
      <c r="F21" s="106"/>
      <c r="G21" s="107"/>
    </row>
    <row r="22" spans="1:7" s="75" customFormat="1" ht="90.75" customHeight="1">
      <c r="A22" s="108">
        <v>2</v>
      </c>
      <c r="B22" s="93" t="s">
        <v>68</v>
      </c>
      <c r="C22" s="108" t="s">
        <v>52</v>
      </c>
      <c r="D22" s="108">
        <v>84</v>
      </c>
      <c r="E22" s="108">
        <v>84</v>
      </c>
      <c r="F22" s="109">
        <f>E22/D22*100</f>
        <v>100</v>
      </c>
      <c r="G22" s="110"/>
    </row>
    <row r="23" spans="1:7" s="75" customFormat="1" ht="43.5" customHeight="1">
      <c r="A23" s="105" t="s">
        <v>69</v>
      </c>
      <c r="B23" s="106"/>
      <c r="C23" s="106"/>
      <c r="D23" s="106"/>
      <c r="E23" s="106"/>
      <c r="F23" s="106"/>
      <c r="G23" s="107"/>
    </row>
    <row r="24" spans="1:7" s="75" customFormat="1" ht="90.75" customHeight="1">
      <c r="A24" s="108">
        <v>3</v>
      </c>
      <c r="B24" s="93" t="s">
        <v>115</v>
      </c>
      <c r="C24" s="108" t="s">
        <v>52</v>
      </c>
      <c r="D24" s="108">
        <v>82</v>
      </c>
      <c r="E24" s="108">
        <v>82</v>
      </c>
      <c r="F24" s="109">
        <f>E24/D24*100</f>
        <v>100</v>
      </c>
      <c r="G24" s="110"/>
    </row>
    <row r="25" spans="1:7" s="75" customFormat="1" ht="43.5" customHeight="1">
      <c r="A25" s="105" t="s">
        <v>70</v>
      </c>
      <c r="B25" s="106"/>
      <c r="C25" s="106"/>
      <c r="D25" s="106"/>
      <c r="E25" s="106"/>
      <c r="F25" s="106"/>
      <c r="G25" s="107"/>
    </row>
    <row r="26" spans="1:7" s="75" customFormat="1" ht="90.75" customHeight="1">
      <c r="A26" s="108">
        <v>4</v>
      </c>
      <c r="B26" s="93" t="s">
        <v>71</v>
      </c>
      <c r="C26" s="108"/>
      <c r="D26" s="108"/>
      <c r="E26" s="108"/>
      <c r="F26" s="109"/>
      <c r="G26" s="110"/>
    </row>
    <row r="27" spans="1:7" s="75" customFormat="1" ht="43.5" customHeight="1" thickBot="1">
      <c r="A27" s="105" t="s">
        <v>116</v>
      </c>
      <c r="B27" s="106"/>
      <c r="C27" s="106"/>
      <c r="D27" s="106"/>
      <c r="E27" s="106"/>
      <c r="F27" s="106"/>
      <c r="G27" s="107"/>
    </row>
    <row r="28" spans="1:7" s="75" customFormat="1" ht="90.75" customHeight="1" thickBot="1">
      <c r="A28" s="108">
        <v>5</v>
      </c>
      <c r="B28" s="111" t="s">
        <v>72</v>
      </c>
      <c r="C28" s="108" t="s">
        <v>117</v>
      </c>
      <c r="D28" s="108">
        <v>10</v>
      </c>
      <c r="E28" s="108">
        <v>10</v>
      </c>
      <c r="F28" s="109">
        <f>E28/D28*100</f>
        <v>100</v>
      </c>
      <c r="G28" s="110"/>
    </row>
    <row r="29" spans="1:7" s="75" customFormat="1" ht="90.75" customHeight="1" thickBot="1">
      <c r="A29" s="108">
        <v>6</v>
      </c>
      <c r="B29" s="112" t="s">
        <v>73</v>
      </c>
      <c r="C29" s="108" t="s">
        <v>52</v>
      </c>
      <c r="D29" s="108">
        <v>10</v>
      </c>
      <c r="E29" s="108">
        <v>10</v>
      </c>
      <c r="F29" s="109">
        <f>E29/D29*100</f>
        <v>100</v>
      </c>
      <c r="G29" s="110"/>
    </row>
    <row r="30" spans="1:7" s="75" customFormat="1" ht="90.75" customHeight="1" thickBot="1">
      <c r="A30" s="108">
        <v>7</v>
      </c>
      <c r="B30" s="112" t="s">
        <v>74</v>
      </c>
      <c r="C30" s="108" t="s">
        <v>52</v>
      </c>
      <c r="D30" s="108">
        <v>10</v>
      </c>
      <c r="E30" s="108">
        <v>10</v>
      </c>
      <c r="F30" s="109">
        <f>E30/D30*100</f>
        <v>100</v>
      </c>
      <c r="G30" s="110"/>
    </row>
    <row r="31" spans="1:7" s="75" customFormat="1" ht="43.5" customHeight="1" thickBot="1">
      <c r="A31" s="105" t="s">
        <v>75</v>
      </c>
      <c r="B31" s="106"/>
      <c r="C31" s="106"/>
      <c r="D31" s="106"/>
      <c r="E31" s="106"/>
      <c r="F31" s="106"/>
      <c r="G31" s="107"/>
    </row>
    <row r="32" spans="1:7" s="75" customFormat="1" ht="90.75" customHeight="1" thickBot="1">
      <c r="A32" s="108">
        <v>8</v>
      </c>
      <c r="B32" s="111" t="s">
        <v>76</v>
      </c>
      <c r="C32" s="108" t="s">
        <v>52</v>
      </c>
      <c r="D32" s="108">
        <v>1</v>
      </c>
      <c r="E32" s="108">
        <v>1</v>
      </c>
      <c r="F32" s="109">
        <f>E32/D32*100</f>
        <v>100</v>
      </c>
      <c r="G32" s="110"/>
    </row>
    <row r="33" spans="1:7" s="75" customFormat="1" ht="90.75" customHeight="1" thickBot="1">
      <c r="A33" s="108">
        <v>9</v>
      </c>
      <c r="B33" s="112" t="s">
        <v>77</v>
      </c>
      <c r="C33" s="108" t="s">
        <v>52</v>
      </c>
      <c r="D33" s="108">
        <v>10</v>
      </c>
      <c r="E33" s="108">
        <v>10</v>
      </c>
      <c r="F33" s="109">
        <f>E33/D33*100</f>
        <v>100</v>
      </c>
      <c r="G33" s="110"/>
    </row>
    <row r="34" spans="1:7" s="75" customFormat="1" ht="44.25" customHeight="1">
      <c r="A34" s="113" t="s">
        <v>78</v>
      </c>
      <c r="B34" s="113"/>
      <c r="C34" s="113"/>
      <c r="D34" s="113"/>
      <c r="E34" s="113"/>
      <c r="F34" s="113"/>
      <c r="G34" s="114"/>
    </row>
    <row r="35" spans="1:7" s="75" customFormat="1" ht="63" customHeight="1">
      <c r="A35" s="115" t="s">
        <v>85</v>
      </c>
      <c r="B35" s="116"/>
      <c r="C35" s="116"/>
      <c r="D35" s="116"/>
      <c r="E35" s="116"/>
      <c r="F35" s="116"/>
      <c r="G35" s="117"/>
    </row>
    <row r="36" spans="1:7" s="75" customFormat="1" ht="75" customHeight="1">
      <c r="A36" s="118" t="s">
        <v>54</v>
      </c>
      <c r="B36" s="119" t="s">
        <v>84</v>
      </c>
      <c r="C36" s="120" t="s">
        <v>52</v>
      </c>
      <c r="D36" s="81">
        <v>100</v>
      </c>
      <c r="E36" s="81">
        <v>100</v>
      </c>
      <c r="F36" s="121">
        <f>E36/D36*100</f>
        <v>100</v>
      </c>
      <c r="G36" s="122"/>
    </row>
    <row r="37" spans="1:7" s="75" customFormat="1" ht="63" customHeight="1">
      <c r="A37" s="115" t="s">
        <v>86</v>
      </c>
      <c r="B37" s="116"/>
      <c r="C37" s="116"/>
      <c r="D37" s="116"/>
      <c r="E37" s="116"/>
      <c r="F37" s="116"/>
      <c r="G37" s="117"/>
    </row>
    <row r="38" spans="1:7" s="75" customFormat="1" ht="75" customHeight="1">
      <c r="A38" s="118" t="s">
        <v>55</v>
      </c>
      <c r="B38" s="119" t="s">
        <v>88</v>
      </c>
      <c r="C38" s="120" t="s">
        <v>90</v>
      </c>
      <c r="D38" s="81">
        <v>0</v>
      </c>
      <c r="E38" s="81">
        <v>0</v>
      </c>
      <c r="F38" s="121" t="e">
        <f>E38/D38*100</f>
        <v>#DIV/0!</v>
      </c>
      <c r="G38" s="122"/>
    </row>
    <row r="39" spans="1:7" s="75" customFormat="1" ht="63" customHeight="1">
      <c r="A39" s="115" t="s">
        <v>87</v>
      </c>
      <c r="B39" s="116"/>
      <c r="C39" s="116"/>
      <c r="D39" s="116"/>
      <c r="E39" s="116"/>
      <c r="F39" s="116"/>
      <c r="G39" s="117"/>
    </row>
    <row r="40" spans="1:7" s="75" customFormat="1" ht="75" customHeight="1">
      <c r="A40" s="123" t="s">
        <v>2</v>
      </c>
      <c r="B40" s="124" t="s">
        <v>89</v>
      </c>
      <c r="C40" s="125" t="s">
        <v>52</v>
      </c>
      <c r="D40" s="95">
        <v>100</v>
      </c>
      <c r="E40" s="95">
        <v>100</v>
      </c>
      <c r="F40" s="126">
        <f>E40/D40*100</f>
        <v>100</v>
      </c>
      <c r="G40" s="127"/>
    </row>
    <row r="41" spans="1:7" s="75" customFormat="1" ht="39" customHeight="1">
      <c r="A41" s="102" t="s">
        <v>93</v>
      </c>
      <c r="B41" s="103"/>
      <c r="C41" s="103"/>
      <c r="D41" s="103"/>
      <c r="E41" s="103"/>
      <c r="F41" s="103"/>
      <c r="G41" s="104"/>
    </row>
    <row r="42" spans="1:7" s="75" customFormat="1" ht="43.5" customHeight="1">
      <c r="A42" s="105" t="s">
        <v>94</v>
      </c>
      <c r="B42" s="106"/>
      <c r="C42" s="106"/>
      <c r="D42" s="106"/>
      <c r="E42" s="106"/>
      <c r="F42" s="106"/>
      <c r="G42" s="107"/>
    </row>
    <row r="43" spans="1:7" s="75" customFormat="1" ht="90.75" customHeight="1">
      <c r="A43" s="108">
        <v>1</v>
      </c>
      <c r="B43" s="93" t="s">
        <v>95</v>
      </c>
      <c r="C43" s="108" t="s">
        <v>96</v>
      </c>
      <c r="D43" s="108">
        <v>52</v>
      </c>
      <c r="E43" s="108">
        <v>52</v>
      </c>
      <c r="F43" s="109">
        <f>E43/D43*100</f>
        <v>100</v>
      </c>
      <c r="G43" s="110"/>
    </row>
    <row r="44" spans="1:7" s="75" customFormat="1" ht="43.5" customHeight="1">
      <c r="A44" s="105" t="s">
        <v>97</v>
      </c>
      <c r="B44" s="106"/>
      <c r="C44" s="106"/>
      <c r="D44" s="106"/>
      <c r="E44" s="106"/>
      <c r="F44" s="106"/>
      <c r="G44" s="107"/>
    </row>
    <row r="45" spans="1:7" s="75" customFormat="1" ht="90.75" customHeight="1">
      <c r="A45" s="108">
        <v>2</v>
      </c>
      <c r="B45" s="93" t="s">
        <v>98</v>
      </c>
      <c r="C45" s="108" t="s">
        <v>90</v>
      </c>
      <c r="D45" s="108">
        <v>420</v>
      </c>
      <c r="E45" s="108">
        <v>420</v>
      </c>
      <c r="F45" s="109">
        <f>E45/D45*100</f>
        <v>100</v>
      </c>
      <c r="G45" s="110"/>
    </row>
    <row r="46" spans="1:7" s="75" customFormat="1" ht="90.75" customHeight="1">
      <c r="A46" s="108">
        <v>3</v>
      </c>
      <c r="B46" s="93" t="s">
        <v>99</v>
      </c>
      <c r="C46" s="128" t="s">
        <v>52</v>
      </c>
      <c r="D46" s="128">
        <v>72</v>
      </c>
      <c r="E46" s="128">
        <v>72</v>
      </c>
      <c r="F46" s="129">
        <f>E46/D46*100</f>
        <v>100</v>
      </c>
      <c r="G46" s="110"/>
    </row>
    <row r="47" spans="1:7" s="75" customFormat="1" ht="43.5" customHeight="1">
      <c r="A47" s="105" t="s">
        <v>100</v>
      </c>
      <c r="B47" s="106"/>
      <c r="C47" s="106"/>
      <c r="D47" s="106"/>
      <c r="E47" s="106"/>
      <c r="F47" s="106"/>
      <c r="G47" s="107"/>
    </row>
    <row r="48" spans="1:7" s="75" customFormat="1" ht="90.75" customHeight="1">
      <c r="A48" s="108">
        <v>4</v>
      </c>
      <c r="B48" s="93" t="s">
        <v>101</v>
      </c>
      <c r="C48" s="108" t="s">
        <v>103</v>
      </c>
      <c r="D48" s="108">
        <v>4</v>
      </c>
      <c r="E48" s="108">
        <v>4</v>
      </c>
      <c r="F48" s="109">
        <f>E48/D48*100</f>
        <v>100</v>
      </c>
      <c r="G48" s="110"/>
    </row>
    <row r="49" spans="1:7" s="75" customFormat="1" ht="90.75" customHeight="1">
      <c r="A49" s="108">
        <v>5</v>
      </c>
      <c r="B49" s="93" t="s">
        <v>102</v>
      </c>
      <c r="C49" s="128" t="s">
        <v>103</v>
      </c>
      <c r="D49" s="128">
        <v>1</v>
      </c>
      <c r="E49" s="128">
        <v>1</v>
      </c>
      <c r="F49" s="129">
        <f>E49/D49*100</f>
        <v>100</v>
      </c>
      <c r="G49" s="110"/>
    </row>
    <row r="50" spans="1:7" s="75" customFormat="1" ht="44.25" customHeight="1">
      <c r="A50" s="130" t="s">
        <v>61</v>
      </c>
      <c r="B50" s="131"/>
      <c r="C50" s="131"/>
      <c r="D50" s="131"/>
      <c r="E50" s="131"/>
      <c r="F50" s="131"/>
      <c r="G50" s="131"/>
    </row>
    <row r="51" spans="1:7" s="75" customFormat="1" ht="42.75" customHeight="1">
      <c r="A51" s="105" t="s">
        <v>82</v>
      </c>
      <c r="B51" s="106"/>
      <c r="C51" s="106"/>
      <c r="D51" s="106"/>
      <c r="E51" s="106"/>
      <c r="F51" s="106"/>
      <c r="G51" s="107"/>
    </row>
    <row r="52" spans="1:7" s="75" customFormat="1" ht="52.5" customHeight="1">
      <c r="A52" s="78" t="s">
        <v>54</v>
      </c>
      <c r="B52" s="132" t="s">
        <v>62</v>
      </c>
      <c r="C52" s="80" t="s">
        <v>52</v>
      </c>
      <c r="D52" s="81">
        <v>1</v>
      </c>
      <c r="E52" s="81">
        <v>1</v>
      </c>
      <c r="F52" s="121">
        <f>E52/D52*100</f>
        <v>100</v>
      </c>
      <c r="G52" s="83"/>
    </row>
    <row r="53" spans="1:7" s="75" customFormat="1" ht="52.5" customHeight="1">
      <c r="A53" s="78" t="s">
        <v>55</v>
      </c>
      <c r="B53" s="133" t="s">
        <v>63</v>
      </c>
      <c r="C53" s="80" t="s">
        <v>52</v>
      </c>
      <c r="D53" s="81">
        <v>85</v>
      </c>
      <c r="E53" s="81">
        <v>85</v>
      </c>
      <c r="F53" s="121">
        <f>E53/D53*100</f>
        <v>100</v>
      </c>
      <c r="G53" s="83"/>
    </row>
    <row r="54" spans="1:7" s="75" customFormat="1" ht="49.5" customHeight="1">
      <c r="A54" s="134" t="s">
        <v>83</v>
      </c>
      <c r="B54" s="105"/>
      <c r="C54" s="105"/>
      <c r="D54" s="105"/>
      <c r="E54" s="105"/>
      <c r="F54" s="105"/>
      <c r="G54" s="135"/>
    </row>
    <row r="55" spans="1:7" s="75" customFormat="1" ht="52.5" customHeight="1">
      <c r="A55" s="92" t="s">
        <v>54</v>
      </c>
      <c r="B55" s="79" t="s">
        <v>64</v>
      </c>
      <c r="C55" s="94" t="s">
        <v>52</v>
      </c>
      <c r="D55" s="95">
        <v>12.5</v>
      </c>
      <c r="E55" s="95">
        <v>12.5</v>
      </c>
      <c r="F55" s="95">
        <f>E55/D55*100</f>
        <v>100</v>
      </c>
      <c r="G55" s="97"/>
    </row>
    <row r="56" spans="1:7" s="75" customFormat="1" ht="44.25" customHeight="1">
      <c r="A56" s="130" t="s">
        <v>104</v>
      </c>
      <c r="B56" s="131"/>
      <c r="C56" s="131"/>
      <c r="D56" s="131"/>
      <c r="E56" s="131"/>
      <c r="F56" s="131"/>
      <c r="G56" s="131"/>
    </row>
    <row r="57" spans="1:7" s="75" customFormat="1" ht="42.75" customHeight="1">
      <c r="A57" s="105" t="s">
        <v>105</v>
      </c>
      <c r="B57" s="106"/>
      <c r="C57" s="106"/>
      <c r="D57" s="106"/>
      <c r="E57" s="106"/>
      <c r="F57" s="106"/>
      <c r="G57" s="107"/>
    </row>
    <row r="58" spans="1:7" s="75" customFormat="1" ht="52.5" customHeight="1">
      <c r="A58" s="78" t="s">
        <v>54</v>
      </c>
      <c r="B58" s="132" t="s">
        <v>106</v>
      </c>
      <c r="C58" s="80" t="s">
        <v>52</v>
      </c>
      <c r="D58" s="81">
        <v>90</v>
      </c>
      <c r="E58" s="81">
        <v>90</v>
      </c>
      <c r="F58" s="121">
        <f>E58/D58*100</f>
        <v>100</v>
      </c>
      <c r="G58" s="83"/>
    </row>
    <row r="59" spans="1:7" s="75" customFormat="1" ht="52.5" customHeight="1">
      <c r="A59" s="78" t="s">
        <v>55</v>
      </c>
      <c r="B59" s="133" t="s">
        <v>107</v>
      </c>
      <c r="C59" s="80" t="s">
        <v>52</v>
      </c>
      <c r="D59" s="81">
        <v>100</v>
      </c>
      <c r="E59" s="81">
        <v>100</v>
      </c>
      <c r="F59" s="121">
        <f>E59/D59*100</f>
        <v>100</v>
      </c>
      <c r="G59" s="83"/>
    </row>
    <row r="60" spans="1:7" s="75" customFormat="1" ht="49.5" customHeight="1">
      <c r="A60" s="134" t="s">
        <v>108</v>
      </c>
      <c r="B60" s="105"/>
      <c r="C60" s="105"/>
      <c r="D60" s="105"/>
      <c r="E60" s="105"/>
      <c r="F60" s="105"/>
      <c r="G60" s="135"/>
    </row>
    <row r="61" spans="1:7" s="75" customFormat="1" ht="70.5" customHeight="1">
      <c r="A61" s="92" t="s">
        <v>2</v>
      </c>
      <c r="B61" s="79" t="s">
        <v>109</v>
      </c>
      <c r="C61" s="94" t="s">
        <v>52</v>
      </c>
      <c r="D61" s="95">
        <v>100</v>
      </c>
      <c r="E61" s="95">
        <v>100</v>
      </c>
      <c r="F61" s="95">
        <f>E61/D61*100</f>
        <v>100</v>
      </c>
      <c r="G61" s="97"/>
    </row>
    <row r="62" spans="1:7" s="75" customFormat="1" ht="49.5" customHeight="1">
      <c r="A62" s="134" t="s">
        <v>110</v>
      </c>
      <c r="B62" s="105"/>
      <c r="C62" s="105"/>
      <c r="D62" s="105"/>
      <c r="E62" s="105"/>
      <c r="F62" s="105"/>
      <c r="G62" s="135"/>
    </row>
    <row r="63" spans="1:7" s="75" customFormat="1" ht="87.75" customHeight="1">
      <c r="A63" s="92" t="s">
        <v>57</v>
      </c>
      <c r="B63" s="79" t="s">
        <v>111</v>
      </c>
      <c r="C63" s="94" t="s">
        <v>52</v>
      </c>
      <c r="D63" s="95">
        <v>100</v>
      </c>
      <c r="E63" s="95">
        <v>100</v>
      </c>
      <c r="F63" s="95">
        <f>E63/D63*100</f>
        <v>100</v>
      </c>
      <c r="G63" s="97"/>
    </row>
  </sheetData>
  <sheetProtection/>
  <mergeCells count="33">
    <mergeCell ref="A44:G44"/>
    <mergeCell ref="A47:G47"/>
    <mergeCell ref="A56:G56"/>
    <mergeCell ref="A57:G57"/>
    <mergeCell ref="A60:G60"/>
    <mergeCell ref="A62:G62"/>
    <mergeCell ref="A50:G50"/>
    <mergeCell ref="A37:G37"/>
    <mergeCell ref="A31:G31"/>
    <mergeCell ref="A39:G39"/>
    <mergeCell ref="A16:G16"/>
    <mergeCell ref="A10:G10"/>
    <mergeCell ref="A11:G11"/>
    <mergeCell ref="A13:G13"/>
    <mergeCell ref="A7:G7"/>
    <mergeCell ref="F8:F9"/>
    <mergeCell ref="G8:G9"/>
    <mergeCell ref="A19:G19"/>
    <mergeCell ref="A8:A9"/>
    <mergeCell ref="B8:B9"/>
    <mergeCell ref="C8:C9"/>
    <mergeCell ref="D8:E8"/>
    <mergeCell ref="A41:G41"/>
    <mergeCell ref="A42:G42"/>
    <mergeCell ref="A18:G18"/>
    <mergeCell ref="A35:G35"/>
    <mergeCell ref="A54:G54"/>
    <mergeCell ref="A21:G21"/>
    <mergeCell ref="A23:G23"/>
    <mergeCell ref="A25:G25"/>
    <mergeCell ref="A27:G27"/>
    <mergeCell ref="A34:G34"/>
    <mergeCell ref="A51:G51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Экономист</cp:lastModifiedBy>
  <cp:lastPrinted>2021-04-23T09:21:49Z</cp:lastPrinted>
  <dcterms:created xsi:type="dcterms:W3CDTF">2008-02-18T07:33:24Z</dcterms:created>
  <dcterms:modified xsi:type="dcterms:W3CDTF">2022-05-18T10:20:43Z</dcterms:modified>
  <cp:category/>
  <cp:version/>
  <cp:contentType/>
  <cp:contentStatus/>
</cp:coreProperties>
</file>