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30" yWindow="0" windowWidth="23250" windowHeight="11220"/>
  </bookViews>
  <sheets>
    <sheet name="Приложение 2" sheetId="1" r:id="rId1"/>
  </sheets>
  <definedNames>
    <definedName name="_xlnm.Print_Titles" localSheetId="0">'Приложение 2'!$16:$18</definedName>
    <definedName name="_xlnm.Print_Area" localSheetId="0">'Приложение 2'!$A$1:$K$68</definedName>
  </definedNames>
  <calcPr calcId="145621"/>
  <customWorkbookViews>
    <customWorkbookView name="022204 - Личное представление" guid="{CCECB404-2A50-4102-B771-385E5E2BFF40}" autoUpdate="1" mergeInterval="5" personalView="1" maximized="1" windowWidth="2556" windowHeight="1194" activeSheetId="1"/>
    <customWorkbookView name="022215 - Личное представление" guid="{4A2C2C24-6AA2-4DF6-870D-2EA26A947B09}" mergeInterval="0" personalView="1" maximized="1" windowWidth="1916" windowHeight="834" activeSheetId="1"/>
    <customWorkbookView name="022223 - Личное представление" guid="{E8DB64E3-0A9B-4826-B68D-D93869C5345F}" mergeInterval="0" personalView="1" maximized="1" windowWidth="1916" windowHeight="855" activeSheetId="1"/>
    <customWorkbookView name="022211 - Личное представление" guid="{DFAB1551-EF5D-40D5-A8FB-54F6BBD531D9}" mergeInterval="0" personalView="1" maximized="1" windowWidth="1916" windowHeight="781" activeSheetId="1"/>
    <customWorkbookView name="022212 - Личное представление" guid="{DD19B2A2-2DAF-4623-9693-CED09A7AF3D0}" mergeInterval="0" personalView="1" maximized="1" windowWidth="1916" windowHeight="832" activeSheetId="1"/>
    <customWorkbookView name="022213 - Личное представление" guid="{7A9A021C-16BC-4D9C-BA90-98F38B3BF75C}" mergeInterval="0" personalView="1" maximized="1" windowWidth="1916" windowHeight="834" activeSheetId="1"/>
    <customWorkbookView name="022206 - Личное представление" guid="{0F531F3B-72BF-42B9-A83F-160FA938583A}" mergeInterval="0" personalView="1" maximized="1" windowWidth="1916" windowHeight="854" activeSheetId="1"/>
    <customWorkbookView name="022201 - Личное представление" guid="{7B04B7C4-9BB3-4975-A27D-3209E4DF55B4}" mergeInterval="0" personalView="1" maximized="1" windowWidth="1756" windowHeight="789" activeSheetId="1"/>
  </customWorkbookViews>
</workbook>
</file>

<file path=xl/calcChain.xml><?xml version="1.0" encoding="utf-8"?>
<calcChain xmlns="http://schemas.openxmlformats.org/spreadsheetml/2006/main">
  <c r="J43" i="1" l="1"/>
  <c r="J42" i="1"/>
  <c r="I35" i="1" l="1"/>
  <c r="H35" i="1"/>
  <c r="I20" i="1" l="1"/>
  <c r="H20" i="1" l="1"/>
  <c r="K20" i="1" l="1"/>
</calcChain>
</file>

<file path=xl/sharedStrings.xml><?xml version="1.0" encoding="utf-8"?>
<sst xmlns="http://schemas.openxmlformats.org/spreadsheetml/2006/main" count="156" uniqueCount="137">
  <si>
    <t xml:space="preserve">к Отчету о выполнении мер, установленных </t>
  </si>
  <si>
    <t>Соглашением о мерах по социально-экономическому</t>
  </si>
  <si>
    <t xml:space="preserve"> развитию и оздоровлению муниципальных финансов </t>
  </si>
  <si>
    <t>муниципального района (городского округа) Ханты-</t>
  </si>
  <si>
    <t>Наименование мероприятия</t>
  </si>
  <si>
    <t>Срок реализации мероприятия</t>
  </si>
  <si>
    <t>Проект муниципального правового акта или иной документ</t>
  </si>
  <si>
    <t>Целевой показатель</t>
  </si>
  <si>
    <t>Значение целевого показателя (план)</t>
  </si>
  <si>
    <t>Значение целевого показателя на отчетную дату</t>
  </si>
  <si>
    <t>Обоснование неисполнения мероприятия</t>
  </si>
  <si>
    <t>1. Мероприятия по росту доходов бюджета муниципального образования</t>
  </si>
  <si>
    <t>Всего по доходам,  в том числе:</t>
  </si>
  <si>
    <t>2. Мероприятия по оптимизации расходов бюджета муниципального образования</t>
  </si>
  <si>
    <t>Всего по расходам,  в том числе:</t>
  </si>
  <si>
    <t>3. Мероприятия по сокращению муниципального долга и расходов на его обслуживание</t>
  </si>
  <si>
    <t>(наименование муниципального образования)</t>
  </si>
  <si>
    <t>* - указываются реквизиты первоначально принятого документа (например: постановление от хх.хх.хххх, № хх (в ред. от хх.хх.хххх, № хх)</t>
  </si>
  <si>
    <t xml:space="preserve"> (подпись)</t>
  </si>
  <si>
    <t>(расшифровка подписи)</t>
  </si>
  <si>
    <t>органа муниципального образования</t>
  </si>
  <si>
    <t>Бюджетный эффект от реализации мероприятия (план), тыс. руб.</t>
  </si>
  <si>
    <t>Полученный бюджетный эффект от реализации мероприятия на отчетную дату, тыс. руб.</t>
  </si>
  <si>
    <t>Мансийского автономного округа – Югры в 2024 году</t>
  </si>
  <si>
    <t>№ п/п</t>
  </si>
  <si>
    <t>1.1.</t>
  </si>
  <si>
    <t>Акселерация субъектов малого и среднего предпринимательства</t>
  </si>
  <si>
    <t>2024-2026 годы</t>
  </si>
  <si>
    <t xml:space="preserve">Постановление администрации Кондинского района 
от 14 ноября 2022 года 
№ 2449 «О муниципальной программе Кондинского района «Развитие малого и среднего предпринимательства»
</t>
  </si>
  <si>
    <t>Количество созданных (сохраненных) рабочих мест, единиц</t>
  </si>
  <si>
    <t>1.2.</t>
  </si>
  <si>
    <t xml:space="preserve">Внесение изменений в перечень муниципального имущества, предназначенного к приватизации </t>
  </si>
  <si>
    <t>В течение года</t>
  </si>
  <si>
    <t xml:space="preserve">Решение Думы Кондинского района от 09 ноября 2023 года 
№ 1088 «Об утверждении прогнозного плана приватизации муниципального имущества Кондинского района 
на 2024-2026 годы»
</t>
  </si>
  <si>
    <t>Количество объектов, дополнительно вносимых в план приватизации, единиц</t>
  </si>
  <si>
    <t>1.3.</t>
  </si>
  <si>
    <t>Принятие мер, направленных на погашение просроченной дебиторской задолженности по поступлениям в бюджет неналоговых доходов</t>
  </si>
  <si>
    <t>Документы, оформляемые в результате претензионной и исковой работы</t>
  </si>
  <si>
    <t xml:space="preserve">Поступление в бюджет задолженности в результате проведенных мероприятий,
тыс. рублей
</t>
  </si>
  <si>
    <t>1.4.</t>
  </si>
  <si>
    <t>Проведение мероприятий по выявлению фактов использования земельных участков без правоустанавливающих документов, на которых расположены здания, строения</t>
  </si>
  <si>
    <t xml:space="preserve">Постановление администрации Кондинского района 
от 14 декабря 2015 года 
№ 1654 «Об утверждении административного регламента предоставления муниципальной услуги «Предоставление в собственность, аренду, постоянное (бессрочное) пользование, безвозмездное пользование земельного участка, находящегося в государственной или муниципальной собственности, 
без проведения торгов»
</t>
  </si>
  <si>
    <t>1.5.</t>
  </si>
  <si>
    <t>Проведение аукционов на право заключения договоров аренды земельных участков, продажи земельных участков для жилищного строительства</t>
  </si>
  <si>
    <t>Количество выявленных земельных участков, единиц</t>
  </si>
  <si>
    <t>Мероприятия, по которым определить бюджетный эффект не представляется возможным</t>
  </si>
  <si>
    <t>1.</t>
  </si>
  <si>
    <t>Создание условий для легкого старта и комфортного ведения бизнеса</t>
  </si>
  <si>
    <t>Количество созданных (сохраненных) рабочих мест, единиц.</t>
  </si>
  <si>
    <t>2.</t>
  </si>
  <si>
    <t>Организация работы по выявлению и постановке на кадастровый учет объектов недвижимости, включая объекты незавершенного строительства. Проведение разъяснительной работы среди населения о необходимости регистрации прав собственности на объекты недвижимого имущества и земельные участки</t>
  </si>
  <si>
    <t xml:space="preserve">Распоряжение администрации Кондинского района 
от 08 апреля 2013 года 
№ 249-р «О создании рабочей группы по актуализации перечня объектов кадастровой оценки»
</t>
  </si>
  <si>
    <t>Количество выявленных объектов, единиц</t>
  </si>
  <si>
    <t>3.</t>
  </si>
  <si>
    <t>Выявление юридических лиц, не состоящих на налоговом учете по месту нахождения обособленного подразделения</t>
  </si>
  <si>
    <t>Постоянно</t>
  </si>
  <si>
    <t xml:space="preserve">Распоряжение администрации Кондинского района 
от 28 марта 2014 года 
№ 112-р «О мерах, обеспечивающих постановку на учет в налоговом органе юридических лиц по месту их фактического нахождения и осуществления предпринимательской деятельности»
</t>
  </si>
  <si>
    <t>Количество выявленных юридических лиц, единиц</t>
  </si>
  <si>
    <t>4.</t>
  </si>
  <si>
    <t>Проведение мероприятий по снижению неформальной занятости и легализации «серой» заработной платы, повышению собираемости страховых взносов во внебюджетные фонды</t>
  </si>
  <si>
    <t>План мероприятий, направленных на снижение неформальной занятости и легализацию «серой» заработной платы, повышение собираемости страховых взносов во внебюджетные фонды</t>
  </si>
  <si>
    <t xml:space="preserve">Количество легализованных граждан из числа выявленных граждан, находящихся 
в неформальных трудовых отношениях, человек
</t>
  </si>
  <si>
    <t>5.</t>
  </si>
  <si>
    <t>Проведение разъяснительной работы среди населения о необходимости оформления прав на земельные участки</t>
  </si>
  <si>
    <t>Не требуется</t>
  </si>
  <si>
    <t>Количество поданных заявлений на оформление права собственности или аренды земельных участков, единиц</t>
  </si>
  <si>
    <t>Х</t>
  </si>
  <si>
    <t>Информация по исполнению плана мероприятий по росту доходов, оптимизации расходов и сокращению муниципального долга муниципального образования Кондинский район в 2024 году</t>
  </si>
  <si>
    <t>Реквизиты муниципального правового акта, утвердившего план мероприятий:*Постановление</t>
  </si>
  <si>
    <t>Дата  31.01.2024</t>
  </si>
  <si>
    <t>№ 112</t>
  </si>
  <si>
    <t>Наименование "О мерах по обеспечению исполнения бюджета"</t>
  </si>
  <si>
    <t>2.1.</t>
  </si>
  <si>
    <t xml:space="preserve">Передача муниципальных услуг в социальной сфере на оказание немуниципальным организациям (коммерческим, некоммерческим) </t>
  </si>
  <si>
    <t>2024 год</t>
  </si>
  <si>
    <t>Соглашение о предоставлении субсидии из бюджета муниципального образования Кондинский район немуниципальным организациям, в том числе социально ориентированным некоммерческим организациям, на предоставление услуг в социальной сфере</t>
  </si>
  <si>
    <t>Количество переданных услуг, ед./ оптимизация расходов бюджета Кондинского района на текущий год к уровню предыдущего года, тыс. рублей</t>
  </si>
  <si>
    <t>2.2.</t>
  </si>
  <si>
    <t>2.3.</t>
  </si>
  <si>
    <t>2.4.</t>
  </si>
  <si>
    <t>2.5.</t>
  </si>
  <si>
    <t xml:space="preserve">Повышение эффективности расходов на содержание бюджетной сети в результате снижения текущих расходов за счет снижения количества воспитанников 
в дошкольных образовательных организациях -муниципальном казенном дошкольном образовательном учреждении детский сад  «Солнышко» и  муниципальном бюджетном дошкольном образовательном учреждении детский сад «Красная шапочка»
</t>
  </si>
  <si>
    <t xml:space="preserve">Повышение эффективности расходов на содержание бюджетной сети в результате проведения организационно- штатных мероприятий (сокращение штатной численности) в связи с переходом на приобретение услуг специализированной охраны  учреждений культуры Кондинского района </t>
  </si>
  <si>
    <t>Преимущественное использование при осуществлении закупок  конкурентных способов определения поставщиков (исполнителей, подрядчиков) в целях оптимизации расходов бюджета в сфере закупок товаров, работ, услуг для обеспечения нужд Кондинского района</t>
  </si>
  <si>
    <t>2023-2024 годы</t>
  </si>
  <si>
    <t>Аналитическая информация</t>
  </si>
  <si>
    <t>Приказы учреждений культуры Кондинского района</t>
  </si>
  <si>
    <t xml:space="preserve">Оптимизация расходов бюджета отрасли, 
тыс. рублей
</t>
  </si>
  <si>
    <t xml:space="preserve">Количество сокращенных штатных единиц, шт. ед./
оптимизация расходов бюджета района, тыс. рублей
</t>
  </si>
  <si>
    <t>Оптимизация расходов бюджета района, тыс. рублей</t>
  </si>
  <si>
    <t xml:space="preserve">Исполнители: </t>
  </si>
  <si>
    <t>Раздел 1:</t>
  </si>
  <si>
    <t>Начальник отдела доходов</t>
  </si>
  <si>
    <t>Жатько Елена Федоровна</t>
  </si>
  <si>
    <t>тел: 8 34677 32-004, доб.2091</t>
  </si>
  <si>
    <t>Раздел 2:</t>
  </si>
  <si>
    <t>Раздел 3:</t>
  </si>
  <si>
    <t>3.1.</t>
  </si>
  <si>
    <t>Установить предельное значение показателя соотношения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</t>
  </si>
  <si>
    <t>Отношение муниципального долга к доходам бюджета района без учета безвозмездных поступлений и поступлений налоговых доходов по дополнительным нормативам отчислений, %</t>
  </si>
  <si>
    <t>3.2.</t>
  </si>
  <si>
    <t>Установить предельный годовой объем расходов на обслуживание муниципального долга не более 0,1% от общего годового объема расходов бюджета района, за исключением расходов, осуществляемых за счет субвенций</t>
  </si>
  <si>
    <t>Отношение годового объема расходов на обслуживание муниципального долга к годовому объему расходов бюджета Кондинского района, за исключением расходов, осуществляемых за счет субвенций, %</t>
  </si>
  <si>
    <t>Приложение 2</t>
  </si>
  <si>
    <t xml:space="preserve">Руководитель финансового </t>
  </si>
  <si>
    <t>Елена Сергеевна Васильева</t>
  </si>
  <si>
    <t xml:space="preserve">Мероприятия по выявлению юридических лиц, не состоящих на налоговом учете по месту нахождения обособленного подразделения, Комитетом по финансам и налоговой политике администрации Кондинского района проводятся на постоянной основе. 
В результате проведенных меропритий по итогам 2024 года на территории Кондинского района 17 юридических лиц зарегистрировали на территории района обособленные подразделения.
АО "Агроника", выкупившее в июне 2024 года активы Главы КФХ Чурилович Ф.В. на территории МО сп. Леуши для осуществления предпринимательской деятельности, за отчетный период зарегистрировало 3 обособленных позразделения на территории Кондинского района (пгт. Междуреченский, пгт. Мортка, с. Леуши). 
</t>
  </si>
  <si>
    <t>(изм. от 29.02.2024г. №210, от 28.05.2024г. №564, от 11.06.2024г. №625, от 29.08.2024г. №895, от 30.09.2024г. №1008, от 28.12.2024г. №1413)</t>
  </si>
  <si>
    <t xml:space="preserve">Постановления администрации Кондинского района «О проведении аукциона на право заключения договора аренды земельного участка», 
«О проведении аукциона по продаже земельного участка»
</t>
  </si>
  <si>
    <t>Количество заключенных договоров аренды по результатам аукционов, единиц</t>
  </si>
  <si>
    <t>За 2024 год в бюджет района поступило 1 330,0 тыс. руб., в том числе 1 230,0 тыс. руб. от ООО "Теплотехсервис" и 100,0 тыс.руб. от ООО "Мобильный мир".
В связи с отстутствием финансовых средств у ресурсоснабжающих организаций не соблюдается погашение задолженности за поставленное топливо из аварийного запаса по согласованным графикам.</t>
  </si>
  <si>
    <r>
      <t>За отчетный период 2024 года в решение Думы от 09.11.2023г. № 1088 «Об утверждении прогнозного плана приватизации муниципального имущества  Кондинского района на 2024-2026 годы</t>
    </r>
    <r>
      <rPr>
        <sz val="9"/>
        <rFont val="Times New Roman"/>
        <family val="1"/>
        <charset val="204"/>
      </rPr>
      <t>" шесть</t>
    </r>
    <r>
      <rPr>
        <sz val="9"/>
        <color theme="1"/>
        <rFont val="Times New Roman"/>
        <family val="1"/>
        <charset val="204"/>
      </rPr>
      <t xml:space="preserve"> раз вносились изменения в перечень муниципального имущества, предназначенного к приватизации (изм. №1112 от 26.01.2024г., №1137 от 23.04.2024г., №1149 от 23.05.2024г., №1169 от 29.08.2024г., №1190 от 29.10.2024г., № 1210 от 25.12.2024г.).
</t>
    </r>
    <r>
      <rPr>
        <sz val="9"/>
        <rFont val="Times New Roman"/>
        <family val="1"/>
        <charset val="204"/>
      </rPr>
      <t xml:space="preserve">На отчетную дату в План приватизации включено 10 объектов </t>
    </r>
    <r>
      <rPr>
        <sz val="9"/>
        <color theme="1"/>
        <rFont val="Times New Roman"/>
        <family val="1"/>
        <charset val="204"/>
      </rPr>
      <t>движимого имущества и 5</t>
    </r>
    <r>
      <rPr>
        <sz val="9"/>
        <rFont val="Times New Roman"/>
        <family val="1"/>
        <charset val="204"/>
      </rPr>
      <t xml:space="preserve"> обьектов н</t>
    </r>
    <r>
      <rPr>
        <sz val="9"/>
        <color theme="1"/>
        <rFont val="Times New Roman"/>
        <family val="1"/>
        <charset val="204"/>
      </rPr>
      <t xml:space="preserve">едвижимого имущества. Часть объектов выставленны на торги. 
За 2024 год получен бюджетный эффект в общей сумме 8 963,2 тыс. рублей. Реализовано следующее муниципальное имущество:
1) автомобиль: Chevrolet Niva на сумму  309,1 тыс.руб.;
2) здание склада №1 (кад.номер 86:01:0401005:1502) на сумму 2 018,6 тыс.руб.;
3) ПС 35/10 "Ямки" с. Ямки на сумму 4 843,0 тыс.руб.;
4) автомобиль: Toyota Corolla на сумму 727,5 тыс.руб.
5) маломерный самоходный паром СП-70-30 на сумму 1 065,0 тыс. руб. (рассрочка платежа до 31.07.2024г.).
</t>
    </r>
    <r>
      <rPr>
        <sz val="9"/>
        <color rgb="FFFF0000"/>
        <rFont val="Times New Roman"/>
        <family val="1"/>
        <charset val="204"/>
      </rPr>
      <t xml:space="preserve">
</t>
    </r>
  </si>
  <si>
    <t>Бюджетный эффект на 2024 год  рассчитан от величины  МРОТ  - 19 242,00 руб.                                                                            
В течение 2024 года создано (сохранено) 14 рабочих мест:
- в апреле - раб.места (получатели КФХ Чурилович Ф.Ф., ООО "Регион-К");
- в мае - 5 раб. мест (получатели ИП Горбатенко С.Н., ИП Обвинцев А.А., ИП Мелекесов В.А., ИП Хири О.в., ИП Степанова Е.Е.);
- в июне - 3 раб.места (получатели ИП Чернавский Ю.В., ООО "Югорская ягода", ИП Энзель А.Н.);
- в июле - 2 раб.места (ИП Зверева Д.В., ИП Тюфтяев Е.Л.);
- в августе - 2 раб.места (ИП Лепешкина Н.В., ИП Кардаков В.П.)</t>
  </si>
  <si>
    <t xml:space="preserve">Целевой показатель достигнут, в 2024 году создано и сохранено 2 рабочих места  </t>
  </si>
  <si>
    <t xml:space="preserve"> В отношении аренды муниципального имущества за 2024 год подготовлено и направлено в адрес юридических и физических лиц:
- 376 претензионных писем на общую сумму 5 023,7 тыс. руб.;
- 38 исковых документов на общую сумму 1 569,5 тыс. руб.
В результате проведенных претензионных и исковых мероприятий в бюджет района поступило 2 084,3 тыс. руб.
</t>
  </si>
  <si>
    <t xml:space="preserve">За 2024 год подано 77 заявлений об оформлении права собственности на земельные участки. </t>
  </si>
  <si>
    <t xml:space="preserve">По результатам деятельности  рабочих групп поселений выявлено 184 чел., находящихся в трудоспособном возрасте и не имеющих доходов, фактически работающих постоянно либо временно без оформления трудовых отношений.
Из них:
- легализовали трудовую деятельность (работодатели заключили трудовые договоры) 76 чел.;
- зарегистрировались в качестве индивидульных предпринимателей -12 чел., в качестве самозанятых - 96 чел.   
</t>
  </si>
  <si>
    <t>Повышение эффективности расходов на содержание бюджетной сети в результате проведения организационно- штатных мероприятий, мероприятий объединения общеобразовательных организаций  и передачи услуг питания на аутсорсинг (сокращение штатной численности)</t>
  </si>
  <si>
    <t>В отношении аренды земельных участков на отчетную дату подготовлено и направлено в адрес физических и юридических лиц 69 претензионных писем на общую сумму 1 954,9 тыс. руб. В результате проведенных мероприятий была погашена задолженность в общей сумме 1 488,7 тыс.руб. 
Согласно БК РФ арендная плата за земельные участки, расположенные в границах городских поселений, зачисляется в размере 50% в бюджет района.</t>
  </si>
  <si>
    <t>За 2024 год выявлено 77 земельных участков без правоустанавливающих документов. Оформлено в собственность 77 земельных участков, сумма за выкуп составила 227,2 тыс. руб.</t>
  </si>
  <si>
    <t>За 2024 год по результатам проведенных аукционов заключено:
- 35 договоров аренды земельных участков. Размер арендной платы составил 397,4 тыс. руб.
- 1 договор купли-продажи земельного участка. Сумма продажи 113,3 тыс. руб.</t>
  </si>
  <si>
    <t xml:space="preserve">В сфере образования и молодежной политики переданы 5 услуг:
-«Реализация дополнительных общеразвивающих программ (художественной направленности)» ИП Ищенко Е.В. 
-«Реализация дополнительных общеразвивающих программ (технической направленности)» ИП Лупу А.Ю; 
- «Организация перевозки обучающихся к месту обучения и обратно между -поселениями Кондинского района» ИП Кардаков Валерий Петрович (с.п.Леуши, с.п.Чантырья);
- "Мероприятия в сфере молодежной политики, направленных на гражданское и патриотическое воспитание молодежи, воспитание толерантности в молодежной среде, формирование правовых, культурных и нравственных ценностей среди молодежи" (Тактические маневры в игре по пейнтболу) местной общественной организации «Федерация пэйнтбола Кондинского района»;
- "Мероприятия в сфере молодежной политики, направленных на вовлечение молодежи в инновационную, предпринимательскую, добровольческую деятельность, а также на развитие гражданской активности молодежи и формирование здорового образа жизни" (Экологическая акция «День защиты животных») автономной некоммерческой организации «Центр помощи животным Конды «Дорога к дому»; 
В сфере культуры переданы 2 услуги:
- "Организация и проведение культурно-массовых мероприятий" Кондинской районной организации ветеранов войны и труда и Вооружённых сил и правоохранительных органов;   
- "Охрана и содержание объектов и территорий, имеющих культурное значение" Казачьему обществу "Станица Кондинская", "Обь-Иртышское отдельское казачье общество Сибирского войскового казачьего общества"
</t>
  </si>
  <si>
    <r>
      <rPr>
        <sz val="9"/>
        <rFont val="Times New Roman"/>
        <family val="1"/>
        <charset val="204"/>
      </rPr>
      <t>Бюджетный эффект достигнут в результате раелизации в учреждениях Кондинского района следующих мероприятий:
1. МКДОУ "Солнышко" - в ноябре 2023 года  сокращено 2,0 штатные единицы рабочих, закрыт 1 корпус д/сада с января 2024 года, экономия на услуги охраны, коммунальные услуги;
2. МБДОУ "Красная шапочка" сокращена 1 ставка рабочего в августе 2023 года. 
По итогам  2024 года получен бюджетный эффект в результате реализованных мероприятий в сумме 5 950,6 тыс.рублей или 100 % к плану на 2024 год.</t>
    </r>
    <r>
      <rPr>
        <sz val="9"/>
        <color rgb="FFFF0000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 xml:space="preserve">
</t>
    </r>
  </si>
  <si>
    <t xml:space="preserve">Бюджетный эффект достигнут в результате раелизации организационно-штатных мероприятий в учреждениях культуры Кондинского района.
В 2023 году (с 16.01.2023года) сокращено 5 шт.ед. администраторов службы по обслуживанию здания на основании приказа Управления культуры № 105-ОД от 26.09.2022 года (переход на услуги частного охранного предприятия). 
По итогам 2024 года получен бюджетный эффект от реализованного в 2023 году мероприятия в сумме 2 904,1 тыс.рублей или 100 % к плану на 2024 год
</t>
  </si>
  <si>
    <t>Начальник отдела бюджетного планирования</t>
  </si>
  <si>
    <t>Баландина Светлана Васильевна</t>
  </si>
  <si>
    <t>тел: 8 34677 32-004, доб.2113</t>
  </si>
  <si>
    <t xml:space="preserve">Бюджетный эффект получен в результате:                                                                                             1. Реализации мероприятия по присоединению (объединению) образовательных организаций: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МКДОУ "Красная шапочка 2" к МКОУ Половинкинская СОШ.Сокращены 0,5 ставки рабочего в ноябре 2023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2) объединение с 01.09.2024 года МКДОУ "Елочка" к МКОУ Болчаровская СОШ. Сокращены 1 ставка главного бухгалтера и 1 ставка электромонтера.                                                                                                                                    3) Объединение с 01.09.2024 года МКДОУ "Сказка" в МКОУ Леушинская СОШ. Сокращены 1 ставка главного бухгалтера, 0,5 ставки электромонтера, 0,5 ставки специалиста отдела кадров, 1 ставка заведующего, 0,5 ставки лаборанта.                                                                                                                                                                    4) Объединение с 01.09.2024 года МБДОУ "Сказка" + МБДОУ "Красная шапочка" + МАДОУ "Родничок" = МАДОУ Чебурашка. Сокращены 1 ставка специалиста отдела кадров, 1 ставка бухгалтера, 1 ставка шеф-повара.                                                                                                                                        2. Перевод с 01.09.2024 года организации питания В МКОУ Половинкинской СОШ на аутсорсинг с 01.09.2024 года, в результате сокращены штаты работников столовой школы в количестве 6 ставок, из них: 1 ставка заведующего, 2 ставки повара, 1 ставка кухонного рабочего, 1 ставка мойщика посуды, 1 ставка кладовщика.
3. Мероприятия по оптимизации штатной численности в образовательных организациях. 
</t>
  </si>
  <si>
    <t xml:space="preserve">По данному мероприятию бюджетный эффект достигнут по итогам 12 месяцев 2024 года в сумме 31 679,3 тыс.рублей или 100 % к уточненному плану на 2024 года.
</t>
  </si>
  <si>
    <t>Муниципальный долг на 01.01.2025 года составил 126 252 468,23 рублей.</t>
  </si>
  <si>
    <t xml:space="preserve">Глава муниципального образования </t>
  </si>
  <si>
    <t>Алексей Валерьевич Зяблицев</t>
  </si>
  <si>
    <t>Специалист-эксперт отдела учета и отчетности</t>
  </si>
  <si>
    <t>Маркова Зоя Ивановна</t>
  </si>
  <si>
    <t>тел: 8 34677 32-004, доб.2032</t>
  </si>
  <si>
    <r>
      <t xml:space="preserve">За отчетный период выявлено и поставлено на кадастровый учет </t>
    </r>
    <r>
      <rPr>
        <sz val="9"/>
        <rFont val="Times New Roman"/>
        <family val="1"/>
        <charset val="204"/>
      </rPr>
      <t>42 объекта недвижимости:</t>
    </r>
    <r>
      <rPr>
        <sz val="9"/>
        <color theme="1"/>
        <rFont val="Times New Roman"/>
        <family val="1"/>
        <charset val="204"/>
      </rPr>
      <t xml:space="preserve">
г.п. Междуреченский –  20 объектов;
с.п. Болчары – 4 объекта;
с.п. Шугур – 2 объект;
с.п. Мулымья – 3 объекта;
с.п. Леуши - 6 объектов;
г.п. Мортка - 5 объекта;
г.п. Кондинское - 2 объект</t>
    </r>
  </si>
  <si>
    <t xml:space="preserve">На обслуживание муниципального долга в 2024 году предусмотрено 95 675,35 рублей.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</si>
</sst>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#,##0.0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3" fontId="12" fillId="2" borderId="1" xfId="0" applyNumberFormat="1" applyFont="1" applyFill="1" applyBorder="1" applyAlignment="1">
      <alignment horizontal="center" vertical="top" wrapText="1"/>
    </xf>
    <xf numFmtId="164" fontId="12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12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10" fillId="2" borderId="0" xfId="0" applyFont="1" applyFill="1"/>
    <xf numFmtId="0" fontId="17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0" fontId="17" fillId="2" borderId="2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5" fillId="2" borderId="0" xfId="0" applyFont="1" applyFill="1" applyAlignment="1">
      <alignment vertical="top"/>
    </xf>
    <xf numFmtId="0" fontId="14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2" fillId="2" borderId="1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center" vertical="top"/>
    </xf>
    <xf numFmtId="0" fontId="13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top"/>
    </xf>
    <xf numFmtId="164" fontId="12" fillId="2" borderId="1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/>
    </xf>
    <xf numFmtId="4" fontId="12" fillId="2" borderId="1" xfId="0" applyNumberFormat="1" applyFont="1" applyFill="1" applyBorder="1" applyAlignment="1">
      <alignment horizontal="center" vertical="top" wrapText="1"/>
    </xf>
    <xf numFmtId="166" fontId="12" fillId="2" borderId="1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center" vertical="top"/>
    </xf>
    <xf numFmtId="0" fontId="10" fillId="2" borderId="2" xfId="0" applyFont="1" applyFill="1" applyBorder="1" applyAlignment="1"/>
    <xf numFmtId="0" fontId="10" fillId="2" borderId="0" xfId="0" applyFont="1" applyFill="1" applyAlignment="1"/>
    <xf numFmtId="0" fontId="10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10" fillId="2" borderId="0" xfId="0" applyFont="1" applyFill="1" applyAlignment="1">
      <alignment wrapText="1"/>
    </xf>
    <xf numFmtId="0" fontId="17" fillId="2" borderId="0" xfId="0" applyFont="1" applyFill="1" applyAlignment="1">
      <alignment wrapText="1"/>
    </xf>
    <xf numFmtId="0" fontId="3" fillId="2" borderId="0" xfId="0" applyFont="1" applyFill="1" applyAlignment="1">
      <alignment horizontal="right"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8"/>
  <sheetViews>
    <sheetView tabSelected="1" view="pageBreakPreview" topLeftCell="A40" zoomScale="80" zoomScaleNormal="110" zoomScaleSheetLayoutView="80" workbookViewId="0">
      <selection activeCell="J44" sqref="J44"/>
    </sheetView>
  </sheetViews>
  <sheetFormatPr defaultColWidth="9.140625" defaultRowHeight="15" x14ac:dyDescent="0.25"/>
  <cols>
    <col min="1" max="2" width="9.140625" style="1"/>
    <col min="3" max="3" width="26.5703125" style="1" bestFit="1" customWidth="1"/>
    <col min="4" max="4" width="12.42578125" style="1" customWidth="1"/>
    <col min="5" max="5" width="19.140625" style="1" customWidth="1"/>
    <col min="6" max="6" width="24.140625" style="1" customWidth="1"/>
    <col min="7" max="7" width="14.5703125" style="1" customWidth="1"/>
    <col min="8" max="8" width="15.7109375" style="1" customWidth="1"/>
    <col min="9" max="9" width="18.7109375" style="1" customWidth="1"/>
    <col min="10" max="10" width="18.28515625" style="1" customWidth="1"/>
    <col min="11" max="11" width="68.85546875" style="1" customWidth="1"/>
    <col min="12" max="12" width="9.140625" style="1"/>
    <col min="13" max="13" width="40.42578125" style="1" customWidth="1"/>
    <col min="14" max="16384" width="9.140625" style="1"/>
  </cols>
  <sheetData>
    <row r="1" spans="2:11" x14ac:dyDescent="0.25">
      <c r="J1" s="72" t="s">
        <v>103</v>
      </c>
      <c r="K1" s="71"/>
    </row>
    <row r="2" spans="2:11" x14ac:dyDescent="0.25">
      <c r="J2" s="70" t="s">
        <v>0</v>
      </c>
      <c r="K2" s="71"/>
    </row>
    <row r="3" spans="2:11" x14ac:dyDescent="0.25">
      <c r="J3" s="70" t="s">
        <v>1</v>
      </c>
      <c r="K3" s="71"/>
    </row>
    <row r="4" spans="2:11" x14ac:dyDescent="0.25">
      <c r="J4" s="70" t="s">
        <v>2</v>
      </c>
      <c r="K4" s="71"/>
    </row>
    <row r="5" spans="2:11" x14ac:dyDescent="0.25">
      <c r="J5" s="70" t="s">
        <v>3</v>
      </c>
      <c r="K5" s="71"/>
    </row>
    <row r="6" spans="2:11" x14ac:dyDescent="0.25">
      <c r="J6" s="70" t="s">
        <v>23</v>
      </c>
      <c r="K6" s="71"/>
    </row>
    <row r="8" spans="2:11" ht="17.25" customHeight="1" x14ac:dyDescent="0.25">
      <c r="B8" s="73" t="s">
        <v>67</v>
      </c>
      <c r="C8" s="73"/>
      <c r="D8" s="73"/>
      <c r="E8" s="73"/>
      <c r="F8" s="73"/>
      <c r="G8" s="73"/>
      <c r="H8" s="73"/>
      <c r="I8" s="73"/>
      <c r="J8" s="73"/>
      <c r="K8" s="73"/>
    </row>
    <row r="9" spans="2:11" x14ac:dyDescent="0.25">
      <c r="B9" s="74" t="s">
        <v>16</v>
      </c>
      <c r="C9" s="74"/>
      <c r="D9" s="74"/>
      <c r="E9" s="74"/>
      <c r="F9" s="74"/>
      <c r="G9" s="74"/>
      <c r="H9" s="74"/>
      <c r="I9" s="74"/>
      <c r="J9" s="74"/>
      <c r="K9" s="74"/>
    </row>
    <row r="10" spans="2:11" ht="6" customHeight="1" x14ac:dyDescent="0.25">
      <c r="B10" s="2"/>
    </row>
    <row r="11" spans="2:11" ht="15.75" x14ac:dyDescent="0.25">
      <c r="B11" s="75" t="s">
        <v>68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2:11" ht="15.75" x14ac:dyDescent="0.25">
      <c r="B12" s="3" t="s">
        <v>69</v>
      </c>
      <c r="C12" s="4"/>
      <c r="D12" s="4"/>
      <c r="E12" s="4"/>
      <c r="F12" s="4"/>
      <c r="G12" s="4"/>
      <c r="H12" s="4"/>
      <c r="I12" s="4"/>
      <c r="J12" s="4"/>
      <c r="K12" s="4"/>
    </row>
    <row r="13" spans="2:11" ht="15.75" x14ac:dyDescent="0.25">
      <c r="B13" s="3" t="s">
        <v>70</v>
      </c>
      <c r="C13" s="4"/>
      <c r="D13" s="4"/>
      <c r="E13" s="4"/>
      <c r="F13" s="4"/>
      <c r="G13" s="4"/>
      <c r="H13" s="4"/>
      <c r="I13" s="4"/>
      <c r="J13" s="4"/>
      <c r="K13" s="4"/>
    </row>
    <row r="14" spans="2:11" s="6" customFormat="1" ht="15.75" x14ac:dyDescent="0.25">
      <c r="B14" s="3" t="s">
        <v>71</v>
      </c>
      <c r="C14" s="5"/>
      <c r="D14" s="5"/>
      <c r="E14" s="5"/>
      <c r="F14" s="5" t="s">
        <v>107</v>
      </c>
      <c r="G14" s="5"/>
      <c r="H14" s="5"/>
      <c r="I14" s="5"/>
      <c r="J14" s="5"/>
      <c r="K14" s="5"/>
    </row>
    <row r="15" spans="2:11" ht="4.5" customHeight="1" x14ac:dyDescent="0.25"/>
    <row r="16" spans="2:11" ht="78" customHeight="1" x14ac:dyDescent="0.25">
      <c r="B16" s="57" t="s">
        <v>24</v>
      </c>
      <c r="C16" s="60" t="s">
        <v>4</v>
      </c>
      <c r="D16" s="60" t="s">
        <v>5</v>
      </c>
      <c r="E16" s="60" t="s">
        <v>6</v>
      </c>
      <c r="F16" s="60" t="s">
        <v>7</v>
      </c>
      <c r="G16" s="60" t="s">
        <v>8</v>
      </c>
      <c r="H16" s="60" t="s">
        <v>21</v>
      </c>
      <c r="I16" s="60" t="s">
        <v>22</v>
      </c>
      <c r="J16" s="60" t="s">
        <v>9</v>
      </c>
      <c r="K16" s="60" t="s">
        <v>10</v>
      </c>
    </row>
    <row r="17" spans="2:12" x14ac:dyDescent="0.25">
      <c r="B17" s="58"/>
      <c r="C17" s="60"/>
      <c r="D17" s="60"/>
      <c r="E17" s="60"/>
      <c r="F17" s="60"/>
      <c r="G17" s="60"/>
      <c r="H17" s="60"/>
      <c r="I17" s="60"/>
      <c r="J17" s="60"/>
      <c r="K17" s="60"/>
    </row>
    <row r="18" spans="2:12" s="7" customFormat="1" x14ac:dyDescent="0.25">
      <c r="B18" s="8">
        <v>1</v>
      </c>
      <c r="C18" s="8">
        <v>2</v>
      </c>
      <c r="D18" s="8">
        <v>3</v>
      </c>
      <c r="E18" s="8">
        <v>4</v>
      </c>
      <c r="F18" s="8">
        <v>5</v>
      </c>
      <c r="G18" s="8">
        <v>6</v>
      </c>
      <c r="H18" s="8">
        <v>7</v>
      </c>
      <c r="I18" s="8">
        <v>8</v>
      </c>
      <c r="J18" s="8">
        <v>9</v>
      </c>
      <c r="K18" s="8">
        <v>10</v>
      </c>
    </row>
    <row r="19" spans="2:12" x14ac:dyDescent="0.25">
      <c r="B19" s="59" t="s">
        <v>11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2:12" ht="24.75" customHeight="1" x14ac:dyDescent="0.25">
      <c r="B20" s="8"/>
      <c r="C20" s="8" t="s">
        <v>12</v>
      </c>
      <c r="D20" s="8"/>
      <c r="E20" s="8"/>
      <c r="F20" s="8"/>
      <c r="G20" s="8" t="s">
        <v>66</v>
      </c>
      <c r="H20" s="9">
        <f>H21+H22+H23+H24+H25+H26+H27</f>
        <v>14426.200000000003</v>
      </c>
      <c r="I20" s="9">
        <f>I21+I22+I23+I24+I25+I26+I27</f>
        <v>14995.800000000003</v>
      </c>
      <c r="J20" s="8" t="s">
        <v>66</v>
      </c>
      <c r="K20" s="10">
        <f>I20/H20</f>
        <v>1.0394837171257851</v>
      </c>
    </row>
    <row r="21" spans="2:12" ht="132" x14ac:dyDescent="0.25">
      <c r="B21" s="11" t="s">
        <v>25</v>
      </c>
      <c r="C21" s="11" t="s">
        <v>26</v>
      </c>
      <c r="D21" s="11" t="s">
        <v>27</v>
      </c>
      <c r="E21" s="11" t="s">
        <v>28</v>
      </c>
      <c r="F21" s="11" t="s">
        <v>29</v>
      </c>
      <c r="G21" s="12">
        <v>14</v>
      </c>
      <c r="H21" s="13">
        <v>351.2</v>
      </c>
      <c r="I21" s="13">
        <v>391.7</v>
      </c>
      <c r="J21" s="12">
        <v>14</v>
      </c>
      <c r="K21" s="14" t="s">
        <v>112</v>
      </c>
    </row>
    <row r="22" spans="2:12" ht="203.25" customHeight="1" x14ac:dyDescent="0.25">
      <c r="B22" s="11" t="s">
        <v>30</v>
      </c>
      <c r="C22" s="11" t="s">
        <v>31</v>
      </c>
      <c r="D22" s="11" t="s">
        <v>32</v>
      </c>
      <c r="E22" s="11" t="s">
        <v>33</v>
      </c>
      <c r="F22" s="11" t="s">
        <v>34</v>
      </c>
      <c r="G22" s="12">
        <v>15</v>
      </c>
      <c r="H22" s="13">
        <v>8963.2000000000007</v>
      </c>
      <c r="I22" s="13">
        <v>8963.2000000000007</v>
      </c>
      <c r="J22" s="12">
        <v>15</v>
      </c>
      <c r="K22" s="14" t="s">
        <v>111</v>
      </c>
    </row>
    <row r="23" spans="2:12" ht="75.75" customHeight="1" x14ac:dyDescent="0.25">
      <c r="B23" s="61" t="s">
        <v>35</v>
      </c>
      <c r="C23" s="61" t="s">
        <v>36</v>
      </c>
      <c r="D23" s="64" t="s">
        <v>27</v>
      </c>
      <c r="E23" s="61" t="s">
        <v>37</v>
      </c>
      <c r="F23" s="61" t="s">
        <v>38</v>
      </c>
      <c r="G23" s="13">
        <v>2000</v>
      </c>
      <c r="H23" s="13">
        <v>2000</v>
      </c>
      <c r="I23" s="13">
        <v>2084.3000000000002</v>
      </c>
      <c r="J23" s="13">
        <v>2084.3000000000002</v>
      </c>
      <c r="K23" s="14" t="s">
        <v>114</v>
      </c>
      <c r="L23" s="15"/>
    </row>
    <row r="24" spans="2:12" ht="84.75" customHeight="1" x14ac:dyDescent="0.25">
      <c r="B24" s="62"/>
      <c r="C24" s="62"/>
      <c r="D24" s="65"/>
      <c r="E24" s="62"/>
      <c r="F24" s="62"/>
      <c r="G24" s="13">
        <v>1046</v>
      </c>
      <c r="H24" s="13">
        <v>1046</v>
      </c>
      <c r="I24" s="13">
        <v>1488.7</v>
      </c>
      <c r="J24" s="13">
        <v>1488.7</v>
      </c>
      <c r="K24" s="16" t="s">
        <v>118</v>
      </c>
      <c r="L24" s="15"/>
    </row>
    <row r="25" spans="2:12" ht="67.5" customHeight="1" x14ac:dyDescent="0.25">
      <c r="B25" s="63"/>
      <c r="C25" s="63"/>
      <c r="D25" s="66"/>
      <c r="E25" s="63"/>
      <c r="F25" s="63"/>
      <c r="G25" s="13">
        <v>1330</v>
      </c>
      <c r="H25" s="13">
        <v>1330</v>
      </c>
      <c r="I25" s="13">
        <v>1330</v>
      </c>
      <c r="J25" s="13">
        <v>1330</v>
      </c>
      <c r="K25" s="14" t="s">
        <v>110</v>
      </c>
      <c r="L25" s="15"/>
    </row>
    <row r="26" spans="2:12" ht="264" customHeight="1" x14ac:dyDescent="0.25">
      <c r="B26" s="11" t="s">
        <v>39</v>
      </c>
      <c r="C26" s="11" t="s">
        <v>40</v>
      </c>
      <c r="D26" s="11" t="s">
        <v>27</v>
      </c>
      <c r="E26" s="11" t="s">
        <v>41</v>
      </c>
      <c r="F26" s="11" t="s">
        <v>44</v>
      </c>
      <c r="G26" s="12">
        <v>75</v>
      </c>
      <c r="H26" s="13">
        <v>225.1</v>
      </c>
      <c r="I26" s="13">
        <v>227.2</v>
      </c>
      <c r="J26" s="12">
        <v>77</v>
      </c>
      <c r="K26" s="16" t="s">
        <v>119</v>
      </c>
      <c r="L26" s="15"/>
    </row>
    <row r="27" spans="2:12" ht="128.25" customHeight="1" x14ac:dyDescent="0.25">
      <c r="B27" s="17" t="s">
        <v>42</v>
      </c>
      <c r="C27" s="17" t="s">
        <v>43</v>
      </c>
      <c r="D27" s="17" t="s">
        <v>27</v>
      </c>
      <c r="E27" s="17" t="s">
        <v>108</v>
      </c>
      <c r="F27" s="17" t="s">
        <v>109</v>
      </c>
      <c r="G27" s="18">
        <v>34</v>
      </c>
      <c r="H27" s="19">
        <v>510.7</v>
      </c>
      <c r="I27" s="19">
        <v>510.7</v>
      </c>
      <c r="J27" s="18">
        <v>36</v>
      </c>
      <c r="K27" s="16" t="s">
        <v>120</v>
      </c>
      <c r="L27" s="15"/>
    </row>
    <row r="28" spans="2:12" ht="17.25" customHeight="1" x14ac:dyDescent="0.25">
      <c r="B28" s="11"/>
      <c r="C28" s="67" t="s">
        <v>45</v>
      </c>
      <c r="D28" s="67"/>
      <c r="E28" s="67"/>
      <c r="F28" s="67"/>
      <c r="G28" s="13"/>
      <c r="H28" s="13"/>
      <c r="I28" s="13"/>
      <c r="J28" s="13"/>
      <c r="K28" s="14"/>
    </row>
    <row r="29" spans="2:12" ht="132" x14ac:dyDescent="0.25">
      <c r="B29" s="11" t="s">
        <v>46</v>
      </c>
      <c r="C29" s="11" t="s">
        <v>47</v>
      </c>
      <c r="D29" s="11" t="s">
        <v>27</v>
      </c>
      <c r="E29" s="11" t="s">
        <v>28</v>
      </c>
      <c r="F29" s="11" t="s">
        <v>48</v>
      </c>
      <c r="G29" s="20">
        <v>2</v>
      </c>
      <c r="H29" s="20">
        <v>0</v>
      </c>
      <c r="I29" s="20">
        <v>0</v>
      </c>
      <c r="J29" s="20">
        <v>2</v>
      </c>
      <c r="K29" s="14" t="s">
        <v>113</v>
      </c>
    </row>
    <row r="30" spans="2:12" ht="140.25" customHeight="1" x14ac:dyDescent="0.25">
      <c r="B30" s="11" t="s">
        <v>49</v>
      </c>
      <c r="C30" s="11" t="s">
        <v>50</v>
      </c>
      <c r="D30" s="11" t="s">
        <v>27</v>
      </c>
      <c r="E30" s="11" t="s">
        <v>51</v>
      </c>
      <c r="F30" s="11" t="s">
        <v>52</v>
      </c>
      <c r="G30" s="20">
        <v>40</v>
      </c>
      <c r="H30" s="20">
        <v>0</v>
      </c>
      <c r="I30" s="20">
        <v>0</v>
      </c>
      <c r="J30" s="20">
        <v>42</v>
      </c>
      <c r="K30" s="14" t="s">
        <v>135</v>
      </c>
    </row>
    <row r="31" spans="2:12" ht="180" x14ac:dyDescent="0.25">
      <c r="B31" s="11" t="s">
        <v>53</v>
      </c>
      <c r="C31" s="11" t="s">
        <v>54</v>
      </c>
      <c r="D31" s="11" t="s">
        <v>55</v>
      </c>
      <c r="E31" s="11" t="s">
        <v>56</v>
      </c>
      <c r="F31" s="11" t="s">
        <v>57</v>
      </c>
      <c r="G31" s="20">
        <v>17</v>
      </c>
      <c r="H31" s="20">
        <v>0</v>
      </c>
      <c r="I31" s="20">
        <v>0</v>
      </c>
      <c r="J31" s="20">
        <v>17</v>
      </c>
      <c r="K31" s="14" t="s">
        <v>106</v>
      </c>
    </row>
    <row r="32" spans="2:12" ht="127.5" customHeight="1" x14ac:dyDescent="0.25">
      <c r="B32" s="11" t="s">
        <v>58</v>
      </c>
      <c r="C32" s="11" t="s">
        <v>59</v>
      </c>
      <c r="D32" s="11" t="s">
        <v>27</v>
      </c>
      <c r="E32" s="11" t="s">
        <v>60</v>
      </c>
      <c r="F32" s="11" t="s">
        <v>61</v>
      </c>
      <c r="G32" s="20">
        <v>180</v>
      </c>
      <c r="H32" s="20">
        <v>0</v>
      </c>
      <c r="I32" s="21">
        <v>0</v>
      </c>
      <c r="J32" s="21">
        <v>184</v>
      </c>
      <c r="K32" s="16" t="s">
        <v>116</v>
      </c>
      <c r="L32" s="22"/>
    </row>
    <row r="33" spans="2:13" ht="63.75" customHeight="1" x14ac:dyDescent="0.25">
      <c r="B33" s="11" t="s">
        <v>62</v>
      </c>
      <c r="C33" s="11" t="s">
        <v>63</v>
      </c>
      <c r="D33" s="11" t="s">
        <v>27</v>
      </c>
      <c r="E33" s="11" t="s">
        <v>64</v>
      </c>
      <c r="F33" s="11" t="s">
        <v>65</v>
      </c>
      <c r="G33" s="20">
        <v>75</v>
      </c>
      <c r="H33" s="20">
        <v>0</v>
      </c>
      <c r="I33" s="11">
        <v>0</v>
      </c>
      <c r="J33" s="12">
        <v>77</v>
      </c>
      <c r="K33" s="14" t="s">
        <v>115</v>
      </c>
    </row>
    <row r="34" spans="2:13" x14ac:dyDescent="0.25">
      <c r="B34" s="60" t="s">
        <v>13</v>
      </c>
      <c r="C34" s="60"/>
      <c r="D34" s="60"/>
      <c r="E34" s="60"/>
      <c r="F34" s="60"/>
      <c r="G34" s="60"/>
      <c r="H34" s="60"/>
      <c r="I34" s="60"/>
      <c r="J34" s="60"/>
      <c r="K34" s="60"/>
    </row>
    <row r="35" spans="2:13" ht="16.5" customHeight="1" x14ac:dyDescent="0.25">
      <c r="B35" s="23"/>
      <c r="C35" s="24" t="s">
        <v>14</v>
      </c>
      <c r="D35" s="25"/>
      <c r="E35" s="25"/>
      <c r="F35" s="25"/>
      <c r="G35" s="8" t="s">
        <v>66</v>
      </c>
      <c r="H35" s="26">
        <f>H37+H38+H39+H40</f>
        <v>83690.3</v>
      </c>
      <c r="I35" s="26">
        <f>I36+I37+I38+I39+I40</f>
        <v>83697.3</v>
      </c>
      <c r="J35" s="8" t="s">
        <v>66</v>
      </c>
      <c r="K35" s="23"/>
    </row>
    <row r="36" spans="2:13" ht="301.5" customHeight="1" x14ac:dyDescent="0.25">
      <c r="B36" s="23" t="s">
        <v>72</v>
      </c>
      <c r="C36" s="27" t="s">
        <v>73</v>
      </c>
      <c r="D36" s="11" t="s">
        <v>74</v>
      </c>
      <c r="E36" s="11" t="s">
        <v>75</v>
      </c>
      <c r="F36" s="11" t="s">
        <v>76</v>
      </c>
      <c r="G36" s="45">
        <v>7</v>
      </c>
      <c r="H36" s="46">
        <v>0</v>
      </c>
      <c r="I36" s="46">
        <v>7</v>
      </c>
      <c r="J36" s="45">
        <v>0</v>
      </c>
      <c r="K36" s="14" t="s">
        <v>121</v>
      </c>
    </row>
    <row r="37" spans="2:13" ht="234.75" customHeight="1" x14ac:dyDescent="0.25">
      <c r="B37" s="23" t="s">
        <v>77</v>
      </c>
      <c r="C37" s="27" t="s">
        <v>117</v>
      </c>
      <c r="D37" s="43" t="s">
        <v>84</v>
      </c>
      <c r="E37" s="44" t="s">
        <v>85</v>
      </c>
      <c r="F37" s="11" t="s">
        <v>87</v>
      </c>
      <c r="G37" s="45">
        <v>0</v>
      </c>
      <c r="H37" s="46">
        <v>43156.3</v>
      </c>
      <c r="I37" s="47">
        <v>43156.3</v>
      </c>
      <c r="J37" s="48">
        <v>0</v>
      </c>
      <c r="K37" s="42" t="s">
        <v>127</v>
      </c>
      <c r="M37" s="28"/>
    </row>
    <row r="38" spans="2:13" ht="190.5" customHeight="1" x14ac:dyDescent="0.25">
      <c r="B38" s="23" t="s">
        <v>78</v>
      </c>
      <c r="C38" s="27" t="s">
        <v>81</v>
      </c>
      <c r="D38" s="11" t="s">
        <v>74</v>
      </c>
      <c r="E38" s="44" t="s">
        <v>85</v>
      </c>
      <c r="F38" s="11" t="s">
        <v>87</v>
      </c>
      <c r="G38" s="45">
        <v>0</v>
      </c>
      <c r="H38" s="46">
        <v>5950.6</v>
      </c>
      <c r="I38" s="47">
        <v>5950.6</v>
      </c>
      <c r="J38" s="48">
        <v>0</v>
      </c>
      <c r="K38" s="51" t="s">
        <v>122</v>
      </c>
    </row>
    <row r="39" spans="2:13" ht="138.75" customHeight="1" x14ac:dyDescent="0.25">
      <c r="B39" s="23" t="s">
        <v>79</v>
      </c>
      <c r="C39" s="27" t="s">
        <v>82</v>
      </c>
      <c r="D39" s="52" t="s">
        <v>84</v>
      </c>
      <c r="E39" s="11" t="s">
        <v>86</v>
      </c>
      <c r="F39" s="11" t="s">
        <v>88</v>
      </c>
      <c r="G39" s="11">
        <v>0</v>
      </c>
      <c r="H39" s="13">
        <v>2904.1</v>
      </c>
      <c r="I39" s="46">
        <v>2904.1</v>
      </c>
      <c r="J39" s="45">
        <v>0</v>
      </c>
      <c r="K39" s="27" t="s">
        <v>123</v>
      </c>
    </row>
    <row r="40" spans="2:13" ht="132" x14ac:dyDescent="0.25">
      <c r="B40" s="23" t="s">
        <v>80</v>
      </c>
      <c r="C40" s="27" t="s">
        <v>83</v>
      </c>
      <c r="D40" s="52" t="s">
        <v>55</v>
      </c>
      <c r="E40" s="44" t="s">
        <v>85</v>
      </c>
      <c r="F40" s="11" t="s">
        <v>89</v>
      </c>
      <c r="G40" s="45">
        <v>0</v>
      </c>
      <c r="H40" s="13">
        <v>31679.3</v>
      </c>
      <c r="I40" s="46">
        <v>31679.3</v>
      </c>
      <c r="J40" s="45">
        <v>0</v>
      </c>
      <c r="K40" s="27" t="s">
        <v>128</v>
      </c>
    </row>
    <row r="41" spans="2:13" x14ac:dyDescent="0.25">
      <c r="B41" s="60" t="s">
        <v>15</v>
      </c>
      <c r="C41" s="60"/>
      <c r="D41" s="60"/>
      <c r="E41" s="60"/>
      <c r="F41" s="60"/>
      <c r="G41" s="60"/>
      <c r="H41" s="60"/>
      <c r="I41" s="60"/>
      <c r="J41" s="60"/>
      <c r="K41" s="60"/>
    </row>
    <row r="42" spans="2:13" ht="96" x14ac:dyDescent="0.25">
      <c r="B42" s="29" t="s">
        <v>97</v>
      </c>
      <c r="C42" s="29" t="s">
        <v>98</v>
      </c>
      <c r="D42" s="29"/>
      <c r="E42" s="29"/>
      <c r="F42" s="17" t="s">
        <v>99</v>
      </c>
      <c r="G42" s="17">
        <v>25</v>
      </c>
      <c r="H42" s="17">
        <v>25</v>
      </c>
      <c r="I42" s="17">
        <v>0</v>
      </c>
      <c r="J42" s="49">
        <f>126252468.23/(654374519.39-206311700-5455620080.79)</f>
        <v>-2.5212386327201512E-2</v>
      </c>
      <c r="K42" s="42" t="s">
        <v>129</v>
      </c>
    </row>
    <row r="43" spans="2:13" ht="96" x14ac:dyDescent="0.25">
      <c r="B43" s="29" t="s">
        <v>100</v>
      </c>
      <c r="C43" s="29" t="s">
        <v>101</v>
      </c>
      <c r="D43" s="29"/>
      <c r="E43" s="29"/>
      <c r="F43" s="17" t="s">
        <v>102</v>
      </c>
      <c r="G43" s="17">
        <v>0.1</v>
      </c>
      <c r="H43" s="17">
        <v>0.1</v>
      </c>
      <c r="I43" s="17">
        <v>0</v>
      </c>
      <c r="J43" s="50">
        <f>95675.35/(6579535431.45-1947408436.26)</f>
        <v>2.0654733797097808E-5</v>
      </c>
      <c r="K43" s="42" t="s">
        <v>136</v>
      </c>
    </row>
    <row r="44" spans="2:13" x14ac:dyDescent="0.25">
      <c r="H44" s="30"/>
      <c r="I44" s="30"/>
    </row>
    <row r="45" spans="2:13" ht="15.75" x14ac:dyDescent="0.25">
      <c r="B45" s="31" t="s">
        <v>17</v>
      </c>
    </row>
    <row r="47" spans="2:13" ht="56.25" customHeight="1" x14ac:dyDescent="0.25">
      <c r="B47" s="68" t="s">
        <v>130</v>
      </c>
      <c r="C47" s="69"/>
      <c r="D47" s="32"/>
      <c r="E47" s="33"/>
      <c r="F47" s="32"/>
      <c r="G47" s="53" t="s">
        <v>131</v>
      </c>
      <c r="H47" s="34"/>
      <c r="I47" s="30"/>
      <c r="J47" s="30"/>
    </row>
    <row r="48" spans="2:13" ht="15.75" x14ac:dyDescent="0.25">
      <c r="B48" s="32"/>
      <c r="C48" s="32"/>
      <c r="D48" s="32"/>
      <c r="E48" s="35" t="s">
        <v>18</v>
      </c>
      <c r="F48" s="32"/>
      <c r="G48" s="55" t="s">
        <v>19</v>
      </c>
      <c r="H48" s="56"/>
    </row>
    <row r="49" spans="2:8" ht="18.75" customHeight="1" x14ac:dyDescent="0.25">
      <c r="B49" s="36" t="s">
        <v>104</v>
      </c>
      <c r="C49" s="32"/>
      <c r="D49" s="32"/>
      <c r="E49" s="37"/>
      <c r="F49" s="32"/>
      <c r="G49" s="32"/>
      <c r="H49" s="32"/>
    </row>
    <row r="50" spans="2:8" ht="16.5" customHeight="1" x14ac:dyDescent="0.25">
      <c r="B50" s="36" t="s">
        <v>20</v>
      </c>
      <c r="C50" s="32"/>
      <c r="D50" s="32"/>
      <c r="E50" s="33"/>
      <c r="F50" s="32"/>
      <c r="G50" s="54" t="s">
        <v>105</v>
      </c>
      <c r="H50" s="32"/>
    </row>
    <row r="51" spans="2:8" ht="15.75" x14ac:dyDescent="0.25">
      <c r="B51" s="32"/>
      <c r="C51" s="32"/>
      <c r="D51" s="32"/>
      <c r="E51" s="35" t="s">
        <v>18</v>
      </c>
      <c r="F51" s="32"/>
      <c r="G51" s="55" t="s">
        <v>19</v>
      </c>
      <c r="H51" s="56"/>
    </row>
    <row r="52" spans="2:8" ht="15.75" x14ac:dyDescent="0.25">
      <c r="B52" s="36"/>
    </row>
    <row r="53" spans="2:8" ht="15.75" x14ac:dyDescent="0.25">
      <c r="B53" s="36"/>
    </row>
    <row r="54" spans="2:8" x14ac:dyDescent="0.25">
      <c r="B54" s="38" t="s">
        <v>90</v>
      </c>
      <c r="C54" s="15"/>
    </row>
    <row r="55" spans="2:8" x14ac:dyDescent="0.25">
      <c r="B55" s="38" t="s">
        <v>91</v>
      </c>
      <c r="C55" s="15"/>
    </row>
    <row r="56" spans="2:8" x14ac:dyDescent="0.25">
      <c r="B56" s="39" t="s">
        <v>92</v>
      </c>
      <c r="C56" s="40"/>
    </row>
    <row r="57" spans="2:8" x14ac:dyDescent="0.25">
      <c r="B57" s="39" t="s">
        <v>93</v>
      </c>
      <c r="C57" s="40"/>
    </row>
    <row r="58" spans="2:8" x14ac:dyDescent="0.25">
      <c r="B58" s="39" t="s">
        <v>94</v>
      </c>
      <c r="C58" s="40"/>
    </row>
    <row r="59" spans="2:8" x14ac:dyDescent="0.25">
      <c r="B59" s="39"/>
      <c r="C59" s="40"/>
    </row>
    <row r="60" spans="2:8" x14ac:dyDescent="0.25">
      <c r="B60" s="38" t="s">
        <v>95</v>
      </c>
      <c r="C60" s="15"/>
    </row>
    <row r="61" spans="2:8" x14ac:dyDescent="0.25">
      <c r="B61" s="38" t="s">
        <v>124</v>
      </c>
      <c r="C61" s="15"/>
    </row>
    <row r="62" spans="2:8" x14ac:dyDescent="0.25">
      <c r="B62" s="38" t="s">
        <v>125</v>
      </c>
      <c r="C62" s="15"/>
    </row>
    <row r="63" spans="2:8" x14ac:dyDescent="0.25">
      <c r="B63" s="38" t="s">
        <v>126</v>
      </c>
      <c r="C63" s="15"/>
    </row>
    <row r="64" spans="2:8" x14ac:dyDescent="0.25">
      <c r="B64" s="41"/>
      <c r="C64" s="15"/>
    </row>
    <row r="65" spans="2:3" x14ac:dyDescent="0.25">
      <c r="B65" s="39" t="s">
        <v>96</v>
      </c>
      <c r="C65" s="15"/>
    </row>
    <row r="66" spans="2:3" x14ac:dyDescent="0.25">
      <c r="B66" s="39" t="s">
        <v>132</v>
      </c>
      <c r="C66" s="15"/>
    </row>
    <row r="67" spans="2:3" x14ac:dyDescent="0.25">
      <c r="B67" s="39" t="s">
        <v>133</v>
      </c>
      <c r="C67" s="15"/>
    </row>
    <row r="68" spans="2:3" x14ac:dyDescent="0.25">
      <c r="B68" s="39" t="s">
        <v>134</v>
      </c>
      <c r="C68" s="15"/>
    </row>
  </sheetData>
  <customSheetViews>
    <customSheetView guid="{CCECB404-2A50-4102-B771-385E5E2BFF40}" scale="110" topLeftCell="A35">
      <selection activeCell="K37" sqref="K37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1"/>
      <headerFooter>
        <oddHeader>&amp;C&amp;P</oddHeader>
      </headerFooter>
    </customSheetView>
    <customSheetView guid="{4A2C2C24-6AA2-4DF6-870D-2EA26A947B09}" scale="90" topLeftCell="A10">
      <pane ySplit="11.265822784810126" topLeftCell="A43" activePane="bottomLeft"/>
      <selection pane="bottomLeft" activeCell="J44" sqref="J44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2"/>
      <headerFooter>
        <oddHeader>&amp;C&amp;P</oddHeader>
      </headerFooter>
    </customSheetView>
    <customSheetView guid="{E8DB64E3-0A9B-4826-B68D-D93869C5345F}" scale="70" topLeftCell="A13">
      <pane ySplit="6" topLeftCell="A33" activePane="bottomLeft"/>
      <selection pane="bottomLeft" activeCell="D38" sqref="D38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3"/>
      <headerFooter>
        <oddHeader>&amp;C&amp;P</oddHeader>
      </headerFooter>
    </customSheetView>
    <customSheetView guid="{DFAB1551-EF5D-40D5-A8FB-54F6BBD531D9}" scale="70" topLeftCell="B13">
      <pane ySplit="6.1764705882352944" topLeftCell="A39" activePane="bottomLeft"/>
      <selection pane="bottomLeft" activeCell="K39" sqref="K39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4"/>
      <headerFooter>
        <oddHeader>&amp;C&amp;P</oddHeader>
      </headerFooter>
    </customSheetView>
    <customSheetView guid="{DD19B2A2-2DAF-4623-9693-CED09A7AF3D0}" scale="90">
      <selection activeCell="H26" sqref="H26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5"/>
      <headerFooter>
        <oddHeader>&amp;C&amp;P</oddHeader>
      </headerFooter>
    </customSheetView>
    <customSheetView guid="{7A9A021C-16BC-4D9C-BA90-98F38B3BF75C}" scale="90" topLeftCell="A40">
      <selection activeCell="G42" sqref="G42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6"/>
      <headerFooter>
        <oddHeader>&amp;C&amp;P</oddHeader>
      </headerFooter>
    </customSheetView>
    <customSheetView guid="{0F531F3B-72BF-42B9-A83F-160FA938583A}" scale="110" topLeftCell="A16">
      <pane ySplit="2.1363636363636362" topLeftCell="A32" activePane="bottomLeft"/>
      <selection pane="bottomLeft" activeCell="F33" sqref="F33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7"/>
      <headerFooter>
        <oddHeader>&amp;C&amp;P</oddHeader>
      </headerFooter>
    </customSheetView>
    <customSheetView guid="{7B04B7C4-9BB3-4975-A27D-3209E4DF55B4}" scale="110" topLeftCell="B38">
      <selection activeCell="B41" sqref="B41:K41"/>
      <pageMargins left="0.15748031496062992" right="0" top="0.35433070866141736" bottom="0.31496062992125984" header="0.31496062992125984" footer="0.31496062992125984"/>
      <pageSetup paperSize="9" scale="65" firstPageNumber="17" orientation="landscape" useFirstPageNumber="1" r:id="rId8"/>
      <headerFooter>
        <oddHeader>&amp;C&amp;P</oddHeader>
      </headerFooter>
    </customSheetView>
  </customSheetViews>
  <mergeCells count="31">
    <mergeCell ref="B8:K8"/>
    <mergeCell ref="B9:K9"/>
    <mergeCell ref="B11:K11"/>
    <mergeCell ref="I16:I17"/>
    <mergeCell ref="J16:J17"/>
    <mergeCell ref="K16:K17"/>
    <mergeCell ref="C16:C17"/>
    <mergeCell ref="D16:D17"/>
    <mergeCell ref="E16:E17"/>
    <mergeCell ref="J6:K6"/>
    <mergeCell ref="J1:K1"/>
    <mergeCell ref="J2:K2"/>
    <mergeCell ref="J3:K3"/>
    <mergeCell ref="J4:K4"/>
    <mergeCell ref="J5:K5"/>
    <mergeCell ref="G48:H48"/>
    <mergeCell ref="G51:H51"/>
    <mergeCell ref="B16:B17"/>
    <mergeCell ref="B19:K19"/>
    <mergeCell ref="B34:K34"/>
    <mergeCell ref="B41:K41"/>
    <mergeCell ref="B23:B25"/>
    <mergeCell ref="C23:C25"/>
    <mergeCell ref="D23:D25"/>
    <mergeCell ref="E23:E25"/>
    <mergeCell ref="F23:F25"/>
    <mergeCell ref="C28:F28"/>
    <mergeCell ref="F16:F17"/>
    <mergeCell ref="G16:G17"/>
    <mergeCell ref="H16:H17"/>
    <mergeCell ref="B47:C47"/>
  </mergeCells>
  <pageMargins left="0.15748031496062992" right="0" top="0.35433070866141736" bottom="0.31496062992125984" header="0.31496062992125984" footer="0.31496062992125984"/>
  <pageSetup paperSize="9" scale="61" firstPageNumber="17" orientation="landscape" useFirstPageNumber="1" r:id="rId9"/>
  <rowBreaks count="3" manualBreakCount="3">
    <brk id="25" max="10" man="1"/>
    <brk id="30" max="10" man="1"/>
    <brk id="4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Бетехтина Ксения Александровна</dc:creator>
  <cp:lastModifiedBy>022245</cp:lastModifiedBy>
  <cp:lastPrinted>2025-02-01T13:28:09Z</cp:lastPrinted>
  <dcterms:created xsi:type="dcterms:W3CDTF">2020-04-07T08:37:23Z</dcterms:created>
  <dcterms:modified xsi:type="dcterms:W3CDTF">2025-02-07T09:23:00Z</dcterms:modified>
</cp:coreProperties>
</file>