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13620"/>
  </bookViews>
  <sheets>
    <sheet name="1 квартал 2024" sheetId="1" r:id="rId1"/>
  </sheets>
  <calcPr calcId="145621" iterate="1"/>
</workbook>
</file>

<file path=xl/calcChain.xml><?xml version="1.0" encoding="utf-8"?>
<calcChain xmlns="http://schemas.openxmlformats.org/spreadsheetml/2006/main">
  <c r="B33" i="1" l="1"/>
  <c r="B31" i="1"/>
  <c r="E30" i="1" l="1"/>
  <c r="D31" i="1"/>
  <c r="D33" i="1" s="1"/>
  <c r="E33" i="1" s="1"/>
  <c r="F17" i="1"/>
  <c r="F18" i="1"/>
  <c r="F23" i="1"/>
  <c r="F28" i="1"/>
  <c r="E3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7" i="1"/>
  <c r="C8" i="1"/>
  <c r="F8" i="1" s="1"/>
  <c r="C9" i="1"/>
  <c r="F9" i="1" s="1"/>
  <c r="F10" i="1"/>
  <c r="C11" i="1"/>
  <c r="F11" i="1" s="1"/>
  <c r="C12" i="1"/>
  <c r="F12" i="1" s="1"/>
  <c r="F13" i="1"/>
  <c r="C14" i="1"/>
  <c r="F14" i="1" s="1"/>
  <c r="C15" i="1"/>
  <c r="F15" i="1" s="1"/>
  <c r="C16" i="1"/>
  <c r="F16" i="1" s="1"/>
  <c r="C19" i="1"/>
  <c r="F19" i="1" s="1"/>
  <c r="C20" i="1"/>
  <c r="F20" i="1" s="1"/>
  <c r="C21" i="1"/>
  <c r="F21" i="1" s="1"/>
  <c r="C22" i="1"/>
  <c r="F22" i="1" s="1"/>
  <c r="C24" i="1"/>
  <c r="F24" i="1" s="1"/>
  <c r="C25" i="1"/>
  <c r="F25" i="1" s="1"/>
  <c r="C26" i="1"/>
  <c r="F26" i="1" s="1"/>
  <c r="C27" i="1"/>
  <c r="F27" i="1" s="1"/>
  <c r="C29" i="1"/>
  <c r="F29" i="1" s="1"/>
  <c r="C30" i="1"/>
  <c r="F30" i="1" s="1"/>
  <c r="C32" i="1"/>
  <c r="F32" i="1" s="1"/>
  <c r="C7" i="1"/>
  <c r="F7" i="1" s="1"/>
  <c r="E31" i="1" l="1"/>
  <c r="C31" i="1"/>
  <c r="F31" i="1" l="1"/>
  <c r="C33" i="1"/>
  <c r="F33" i="1" s="1"/>
</calcChain>
</file>

<file path=xl/sharedStrings.xml><?xml version="1.0" encoding="utf-8"?>
<sst xmlns="http://schemas.openxmlformats.org/spreadsheetml/2006/main" count="36" uniqueCount="36">
  <si>
    <t>Непрограммные расходы</t>
  </si>
  <si>
    <t>Муниципальная программа Кондинского района "Формирование комфортной городской среды"</t>
  </si>
  <si>
    <t>Муниципальная программа Кондинского района «Развитие малого и среднего предпринимательства»</t>
  </si>
  <si>
    <t>Муниципальная программа Кондинского района «Управление муниципальным имуществом»</t>
  </si>
  <si>
    <t>Муниципальная программа Кондинского района «Развитие гражданского общества»</t>
  </si>
  <si>
    <t>Муниципальная программа Кондинского района «Создание условий для эффективного управления муниципальными финансами»</t>
  </si>
  <si>
    <t>Муниципальная программа Кондинского района «Управление муниципальными финансами»</t>
  </si>
  <si>
    <t>Муниципальная программа Кондинского района «Развитие транспортной системы»</t>
  </si>
  <si>
    <t>Муниципальная программа Кондинского района «Цифровое развитие Кондинского района»</t>
  </si>
  <si>
    <t>Муниципальная программа Кондинского района «Развитие экономического потенциала»</t>
  </si>
  <si>
    <t>Муниципальная программа Кондинского района "Экологическая безопасность"</t>
  </si>
  <si>
    <t>Муниципальная программа Кондинского района "Безопасность жизнедеятельности"</t>
  </si>
  <si>
    <t>Муниципальная программа Кондинского района "Профилактика правонарушений и обеспечение отдельных прав граждан"</t>
  </si>
  <si>
    <t>Муниципальная программа Кондинского района "Развитие жилищно-коммунального комплекса"</t>
  </si>
  <si>
    <t>Муниципальная программа Кондинского района «Развитие жилищной сферы»</t>
  </si>
  <si>
    <t>Муниципальная программа Кондинского района «Развитие коренных малочисленных народов Севера»</t>
  </si>
  <si>
    <t>Муниципальная программа Кондинского района «Формирование градостроительной документации»</t>
  </si>
  <si>
    <t>Муниципальная программа Кондинского района «Развитие агропромышленного комплекса»</t>
  </si>
  <si>
    <t>Муниципальная программа Кондинского района «Содействие развитию застройки»</t>
  </si>
  <si>
    <t>Муниципальная программа Кондинского района "Развитие физической культуры и спорта"</t>
  </si>
  <si>
    <t>Муниципальная программа Кондинского района "Развитие культуры и искусства"</t>
  </si>
  <si>
    <t>Муниципальная программа Кондинского района «Укрепление межнационального и межконфессионального согласия, профилактика экстремизма»</t>
  </si>
  <si>
    <t>Муниципальная программа Кондинского района «Развитие молодежной политики»</t>
  </si>
  <si>
    <t>Муниципальная программа Кондинского района «Развитие образования»</t>
  </si>
  <si>
    <t>Муниципальная программа Кондинского района «Развитие муниципальной службы»</t>
  </si>
  <si>
    <t>Наименование</t>
  </si>
  <si>
    <t>5=4/2</t>
  </si>
  <si>
    <t>6=4/3</t>
  </si>
  <si>
    <t>ВСЕГО</t>
  </si>
  <si>
    <t>Итого по муниципальным программам</t>
  </si>
  <si>
    <t>Утверждено на 2024 год, рублей</t>
  </si>
  <si>
    <t>Сведения об исполнении бюджета Кондинского района за 1 квартал 2024 года по расходам в разрезе муниципальных программ и непрограммных направлениях деятельности в сравнении с запланированными значениями</t>
  </si>
  <si>
    <t>Утверждено на 1 квартал 2024 года, рублей</t>
  </si>
  <si>
    <t>Исполнено на 01.04.2024 года, рублей</t>
  </si>
  <si>
    <t>% исполнения от утвержденого плана 
на 2024 год</t>
  </si>
  <si>
    <t>% исполнения от утвержденого плана 
на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</si>
</sst>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#,##0.00;[Red]\-#,##0.00;0.00"/>
  </numFmts>
  <fonts count="9" x14ac:knownFonts="1"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4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164" fontId="2" fillId="0" borderId="1" xfId="0" applyNumberFormat="1" applyFont="1" applyFill="1" applyBorder="1" applyAlignment="1" applyProtection="1">
      <alignment vertical="top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10" fontId="2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1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vertical="top" wrapText="1"/>
      <protection hidden="1"/>
    </xf>
    <xf numFmtId="0" fontId="6" fillId="0" borderId="0" xfId="0" applyFont="1" applyFill="1"/>
    <xf numFmtId="0" fontId="6" fillId="0" borderId="0" xfId="0" applyFont="1" applyFill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vertical="top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3" xfId="2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zoomScaleNormal="100" workbookViewId="0">
      <pane ySplit="4590" topLeftCell="A23" activePane="bottomLeft"/>
      <selection activeCell="F6" sqref="F6"/>
      <selection pane="bottomLeft" activeCell="I26" sqref="I26"/>
    </sheetView>
  </sheetViews>
  <sheetFormatPr defaultColWidth="9.140625" defaultRowHeight="12.75" x14ac:dyDescent="0.2"/>
  <cols>
    <col min="1" max="1" width="80.85546875" style="4" customWidth="1"/>
    <col min="2" max="2" width="21.42578125" style="4" customWidth="1"/>
    <col min="3" max="3" width="21.140625" style="4" customWidth="1"/>
    <col min="4" max="4" width="19.5703125" style="4" customWidth="1"/>
    <col min="5" max="5" width="20.7109375" style="4" customWidth="1"/>
    <col min="6" max="6" width="19.42578125" style="4" customWidth="1"/>
    <col min="7" max="217" width="9.140625" style="4" customWidth="1"/>
    <col min="218" max="16384" width="9.140625" style="4"/>
  </cols>
  <sheetData>
    <row r="1" spans="1:6" ht="12.75" customHeight="1" x14ac:dyDescent="0.2">
      <c r="A1" s="2"/>
      <c r="B1" s="1"/>
      <c r="C1" s="1"/>
      <c r="D1" s="3"/>
      <c r="E1" s="3"/>
      <c r="F1" s="3"/>
    </row>
    <row r="2" spans="1:6" ht="46.5" customHeight="1" x14ac:dyDescent="0.2">
      <c r="A2" s="20" t="s">
        <v>31</v>
      </c>
      <c r="B2" s="20"/>
      <c r="C2" s="20"/>
      <c r="D2" s="20"/>
      <c r="E2" s="20"/>
      <c r="F2" s="20"/>
    </row>
    <row r="3" spans="1:6" ht="11.25" customHeight="1" x14ac:dyDescent="0.2">
      <c r="A3" s="3"/>
      <c r="B3" s="1"/>
      <c r="C3" s="1"/>
      <c r="D3" s="3"/>
      <c r="E3" s="3"/>
      <c r="F3" s="3"/>
    </row>
    <row r="4" spans="1:6" ht="12.75" customHeight="1" x14ac:dyDescent="0.2">
      <c r="A4" s="3"/>
      <c r="B4" s="1"/>
      <c r="C4" s="1"/>
      <c r="D4" s="3"/>
      <c r="E4" s="3"/>
      <c r="F4" s="3"/>
    </row>
    <row r="5" spans="1:6" ht="114" customHeight="1" x14ac:dyDescent="0.2">
      <c r="A5" s="6" t="s">
        <v>25</v>
      </c>
      <c r="B5" s="6" t="s">
        <v>30</v>
      </c>
      <c r="C5" s="6" t="s">
        <v>32</v>
      </c>
      <c r="D5" s="6" t="s">
        <v>33</v>
      </c>
      <c r="E5" s="6" t="s">
        <v>34</v>
      </c>
      <c r="F5" s="6" t="s">
        <v>35</v>
      </c>
    </row>
    <row r="6" spans="1:6" s="9" customFormat="1" ht="19.5" customHeight="1" x14ac:dyDescent="0.25">
      <c r="A6" s="7">
        <v>1</v>
      </c>
      <c r="B6" s="21">
        <v>2</v>
      </c>
      <c r="C6" s="7">
        <v>3</v>
      </c>
      <c r="D6" s="7">
        <v>4</v>
      </c>
      <c r="E6" s="7" t="s">
        <v>26</v>
      </c>
      <c r="F6" s="8" t="s">
        <v>27</v>
      </c>
    </row>
    <row r="7" spans="1:6" ht="37.5" x14ac:dyDescent="0.2">
      <c r="A7" s="5" t="s">
        <v>24</v>
      </c>
      <c r="B7" s="22">
        <v>466166509</v>
      </c>
      <c r="C7" s="10">
        <f>B7/4</f>
        <v>116541627.25</v>
      </c>
      <c r="D7" s="23">
        <v>112818806.56</v>
      </c>
      <c r="E7" s="11">
        <f>D7/B7</f>
        <v>0.24201396793178895</v>
      </c>
      <c r="F7" s="11">
        <f>D7/C7</f>
        <v>0.96805587172715579</v>
      </c>
    </row>
    <row r="8" spans="1:6" ht="37.5" x14ac:dyDescent="0.2">
      <c r="A8" s="5" t="s">
        <v>23</v>
      </c>
      <c r="B8" s="22">
        <v>2447965298.5599999</v>
      </c>
      <c r="C8" s="10">
        <f t="shared" ref="C8:C32" si="0">B8/4</f>
        <v>611991324.63999999</v>
      </c>
      <c r="D8" s="23">
        <v>447892566.19999999</v>
      </c>
      <c r="E8" s="11">
        <f t="shared" ref="E8:E33" si="1">D8/B8</f>
        <v>0.18296524320155599</v>
      </c>
      <c r="F8" s="11">
        <f t="shared" ref="F8:F33" si="2">D8/C8</f>
        <v>0.73186097280622397</v>
      </c>
    </row>
    <row r="9" spans="1:6" ht="37.5" x14ac:dyDescent="0.2">
      <c r="A9" s="5" t="s">
        <v>22</v>
      </c>
      <c r="B9" s="22">
        <v>30188270.640000001</v>
      </c>
      <c r="C9" s="10">
        <f t="shared" si="0"/>
        <v>7547067.6600000001</v>
      </c>
      <c r="D9" s="23">
        <v>6150600</v>
      </c>
      <c r="E9" s="11">
        <f t="shared" si="1"/>
        <v>0.20374138264980124</v>
      </c>
      <c r="F9" s="11">
        <f t="shared" si="2"/>
        <v>0.81496553059920496</v>
      </c>
    </row>
    <row r="10" spans="1:6" ht="56.25" x14ac:dyDescent="0.2">
      <c r="A10" s="5" t="s">
        <v>21</v>
      </c>
      <c r="B10" s="22">
        <v>5000</v>
      </c>
      <c r="C10" s="10">
        <v>1000</v>
      </c>
      <c r="D10" s="23">
        <v>0</v>
      </c>
      <c r="E10" s="11">
        <f t="shared" si="1"/>
        <v>0</v>
      </c>
      <c r="F10" s="11">
        <f t="shared" si="2"/>
        <v>0</v>
      </c>
    </row>
    <row r="11" spans="1:6" ht="37.5" x14ac:dyDescent="0.2">
      <c r="A11" s="5" t="s">
        <v>20</v>
      </c>
      <c r="B11" s="22">
        <v>309083565.42000002</v>
      </c>
      <c r="C11" s="10">
        <f t="shared" si="0"/>
        <v>77270891.355000004</v>
      </c>
      <c r="D11" s="23">
        <v>61973576.640000001</v>
      </c>
      <c r="E11" s="11">
        <f t="shared" si="1"/>
        <v>0.20050751179793996</v>
      </c>
      <c r="F11" s="11">
        <f t="shared" si="2"/>
        <v>0.80203004719175985</v>
      </c>
    </row>
    <row r="12" spans="1:6" ht="37.5" x14ac:dyDescent="0.2">
      <c r="A12" s="5" t="s">
        <v>19</v>
      </c>
      <c r="B12" s="22">
        <v>198331936.84999999</v>
      </c>
      <c r="C12" s="10">
        <f t="shared" si="0"/>
        <v>49582984.212499999</v>
      </c>
      <c r="D12" s="23">
        <v>45818081.399999999</v>
      </c>
      <c r="E12" s="11">
        <f t="shared" si="1"/>
        <v>0.23101716308378803</v>
      </c>
      <c r="F12" s="11">
        <f t="shared" si="2"/>
        <v>0.92406865233515212</v>
      </c>
    </row>
    <row r="13" spans="1:6" ht="37.5" x14ac:dyDescent="0.2">
      <c r="A13" s="5" t="s">
        <v>18</v>
      </c>
      <c r="B13" s="22">
        <v>1399900</v>
      </c>
      <c r="C13" s="10">
        <v>101050</v>
      </c>
      <c r="D13" s="23">
        <v>101050</v>
      </c>
      <c r="E13" s="11">
        <f t="shared" si="1"/>
        <v>7.2183727409100645E-2</v>
      </c>
      <c r="F13" s="11">
        <f t="shared" si="2"/>
        <v>1</v>
      </c>
    </row>
    <row r="14" spans="1:6" ht="37.5" x14ac:dyDescent="0.2">
      <c r="A14" s="5" t="s">
        <v>17</v>
      </c>
      <c r="B14" s="22">
        <v>48657600</v>
      </c>
      <c r="C14" s="10">
        <f t="shared" si="0"/>
        <v>12164400</v>
      </c>
      <c r="D14" s="23">
        <v>5194665.59</v>
      </c>
      <c r="E14" s="11">
        <f t="shared" si="1"/>
        <v>0.10675959336259906</v>
      </c>
      <c r="F14" s="11">
        <f t="shared" si="2"/>
        <v>0.42703837345039625</v>
      </c>
    </row>
    <row r="15" spans="1:6" ht="37.5" x14ac:dyDescent="0.2">
      <c r="A15" s="5" t="s">
        <v>16</v>
      </c>
      <c r="B15" s="22">
        <v>3338556.7</v>
      </c>
      <c r="C15" s="10">
        <f t="shared" si="0"/>
        <v>834639.17500000005</v>
      </c>
      <c r="D15" s="23">
        <v>330957.44</v>
      </c>
      <c r="E15" s="11">
        <f t="shared" si="1"/>
        <v>9.9131891334959199E-2</v>
      </c>
      <c r="F15" s="11">
        <f t="shared" si="2"/>
        <v>0.3965275653398368</v>
      </c>
    </row>
    <row r="16" spans="1:6" ht="37.5" x14ac:dyDescent="0.2">
      <c r="A16" s="5" t="s">
        <v>15</v>
      </c>
      <c r="B16" s="22">
        <v>5426500</v>
      </c>
      <c r="C16" s="10">
        <f t="shared" si="0"/>
        <v>1356625</v>
      </c>
      <c r="D16" s="23">
        <v>866268.5</v>
      </c>
      <c r="E16" s="11">
        <f t="shared" si="1"/>
        <v>0.15963669031604164</v>
      </c>
      <c r="F16" s="11">
        <f t="shared" si="2"/>
        <v>0.63854676126416654</v>
      </c>
    </row>
    <row r="17" spans="1:6" ht="37.5" x14ac:dyDescent="0.2">
      <c r="A17" s="5" t="s">
        <v>14</v>
      </c>
      <c r="B17" s="22">
        <v>273233540.25999999</v>
      </c>
      <c r="C17" s="10">
        <v>33017076.079999998</v>
      </c>
      <c r="D17" s="23">
        <v>32847946.539999999</v>
      </c>
      <c r="E17" s="11">
        <f t="shared" si="1"/>
        <v>0.1202193058317181</v>
      </c>
      <c r="F17" s="11">
        <f t="shared" si="2"/>
        <v>0.99487751309079575</v>
      </c>
    </row>
    <row r="18" spans="1:6" ht="37.5" x14ac:dyDescent="0.2">
      <c r="A18" s="5" t="s">
        <v>13</v>
      </c>
      <c r="B18" s="22">
        <v>355338733.43000001</v>
      </c>
      <c r="C18" s="10">
        <v>46712630.149999999</v>
      </c>
      <c r="D18" s="23">
        <v>43742660.630000003</v>
      </c>
      <c r="E18" s="11">
        <f t="shared" si="1"/>
        <v>0.12310130170095035</v>
      </c>
      <c r="F18" s="11">
        <f t="shared" si="2"/>
        <v>0.93642041755167593</v>
      </c>
    </row>
    <row r="19" spans="1:6" ht="37.5" x14ac:dyDescent="0.2">
      <c r="A19" s="5" t="s">
        <v>12</v>
      </c>
      <c r="B19" s="22">
        <v>346187.5</v>
      </c>
      <c r="C19" s="10">
        <f t="shared" si="0"/>
        <v>86546.875</v>
      </c>
      <c r="D19" s="23">
        <v>2072.44</v>
      </c>
      <c r="E19" s="11">
        <f t="shared" si="1"/>
        <v>5.9864668712764036E-3</v>
      </c>
      <c r="F19" s="11">
        <f t="shared" si="2"/>
        <v>2.3945867485105615E-2</v>
      </c>
    </row>
    <row r="20" spans="1:6" ht="37.5" x14ac:dyDescent="0.2">
      <c r="A20" s="5" t="s">
        <v>11</v>
      </c>
      <c r="B20" s="22">
        <v>111800</v>
      </c>
      <c r="C20" s="10">
        <f t="shared" si="0"/>
        <v>27950</v>
      </c>
      <c r="D20" s="23">
        <v>0</v>
      </c>
      <c r="E20" s="11">
        <f t="shared" si="1"/>
        <v>0</v>
      </c>
      <c r="F20" s="11">
        <f t="shared" si="2"/>
        <v>0</v>
      </c>
    </row>
    <row r="21" spans="1:6" ht="37.5" x14ac:dyDescent="0.2">
      <c r="A21" s="5" t="s">
        <v>10</v>
      </c>
      <c r="B21" s="22">
        <v>33768400</v>
      </c>
      <c r="C21" s="10">
        <f t="shared" si="0"/>
        <v>8442100</v>
      </c>
      <c r="D21" s="23">
        <v>8500</v>
      </c>
      <c r="E21" s="11">
        <f t="shared" si="1"/>
        <v>2.5171462076971368E-4</v>
      </c>
      <c r="F21" s="11">
        <f t="shared" si="2"/>
        <v>1.0068584830788547E-3</v>
      </c>
    </row>
    <row r="22" spans="1:6" ht="37.5" x14ac:dyDescent="0.2">
      <c r="A22" s="5" t="s">
        <v>9</v>
      </c>
      <c r="B22" s="22">
        <v>19357374</v>
      </c>
      <c r="C22" s="10">
        <f t="shared" si="0"/>
        <v>4839343.5</v>
      </c>
      <c r="D22" s="23">
        <v>1800877.57</v>
      </c>
      <c r="E22" s="11">
        <f t="shared" si="1"/>
        <v>9.3033154703732024E-2</v>
      </c>
      <c r="F22" s="11">
        <f t="shared" si="2"/>
        <v>0.3721326188149281</v>
      </c>
    </row>
    <row r="23" spans="1:6" ht="37.5" x14ac:dyDescent="0.2">
      <c r="A23" s="5" t="s">
        <v>8</v>
      </c>
      <c r="B23" s="22">
        <v>4450200</v>
      </c>
      <c r="C23" s="10">
        <v>1034062.73</v>
      </c>
      <c r="D23" s="23">
        <v>901781.63</v>
      </c>
      <c r="E23" s="11">
        <f t="shared" si="1"/>
        <v>0.20263844995730529</v>
      </c>
      <c r="F23" s="11">
        <f t="shared" si="2"/>
        <v>0.87207632945053537</v>
      </c>
    </row>
    <row r="24" spans="1:6" ht="37.5" x14ac:dyDescent="0.2">
      <c r="A24" s="5" t="s">
        <v>7</v>
      </c>
      <c r="B24" s="22">
        <v>441636462.31999999</v>
      </c>
      <c r="C24" s="10">
        <f t="shared" si="0"/>
        <v>110409115.58</v>
      </c>
      <c r="D24" s="23">
        <v>38234232.439999998</v>
      </c>
      <c r="E24" s="11">
        <f t="shared" si="1"/>
        <v>8.6573994002099225E-2</v>
      </c>
      <c r="F24" s="11">
        <f t="shared" si="2"/>
        <v>0.3462959760083969</v>
      </c>
    </row>
    <row r="25" spans="1:6" ht="37.5" x14ac:dyDescent="0.2">
      <c r="A25" s="5" t="s">
        <v>6</v>
      </c>
      <c r="B25" s="22">
        <v>51028242.670000002</v>
      </c>
      <c r="C25" s="10">
        <f t="shared" si="0"/>
        <v>12757060.6675</v>
      </c>
      <c r="D25" s="23">
        <v>11540811.49</v>
      </c>
      <c r="E25" s="11">
        <f t="shared" si="1"/>
        <v>0.22616517610913053</v>
      </c>
      <c r="F25" s="11">
        <f t="shared" si="2"/>
        <v>0.90466070443652213</v>
      </c>
    </row>
    <row r="26" spans="1:6" ht="56.25" x14ac:dyDescent="0.2">
      <c r="A26" s="5" t="s">
        <v>5</v>
      </c>
      <c r="B26" s="22">
        <v>332061840.04000002</v>
      </c>
      <c r="C26" s="10">
        <f t="shared" si="0"/>
        <v>83015460.010000005</v>
      </c>
      <c r="D26" s="23">
        <v>67762293.969999999</v>
      </c>
      <c r="E26" s="11">
        <f t="shared" si="1"/>
        <v>0.20406528483320271</v>
      </c>
      <c r="F26" s="11">
        <f t="shared" si="2"/>
        <v>0.81626113933281086</v>
      </c>
    </row>
    <row r="27" spans="1:6" ht="37.5" x14ac:dyDescent="0.2">
      <c r="A27" s="5" t="s">
        <v>4</v>
      </c>
      <c r="B27" s="22">
        <v>9079400</v>
      </c>
      <c r="C27" s="10">
        <f t="shared" si="0"/>
        <v>2269850</v>
      </c>
      <c r="D27" s="23">
        <v>2773755.44</v>
      </c>
      <c r="E27" s="11">
        <f t="shared" si="1"/>
        <v>0.30549986122430994</v>
      </c>
      <c r="F27" s="11">
        <f t="shared" si="2"/>
        <v>1.2219994448972398</v>
      </c>
    </row>
    <row r="28" spans="1:6" ht="37.5" x14ac:dyDescent="0.2">
      <c r="A28" s="5" t="s">
        <v>3</v>
      </c>
      <c r="B28" s="22">
        <v>27466843.800000001</v>
      </c>
      <c r="C28" s="10">
        <v>6909791.5700000003</v>
      </c>
      <c r="D28" s="23">
        <v>8093349.6299999999</v>
      </c>
      <c r="E28" s="11">
        <f t="shared" si="1"/>
        <v>0.29465888723625389</v>
      </c>
      <c r="F28" s="11">
        <f t="shared" si="2"/>
        <v>1.1712870855813673</v>
      </c>
    </row>
    <row r="29" spans="1:6" ht="37.5" x14ac:dyDescent="0.2">
      <c r="A29" s="5" t="s">
        <v>2</v>
      </c>
      <c r="B29" s="22">
        <v>6135263.1600000001</v>
      </c>
      <c r="C29" s="10">
        <f t="shared" si="0"/>
        <v>1533815.79</v>
      </c>
      <c r="D29" s="23">
        <v>350839.39</v>
      </c>
      <c r="E29" s="11">
        <f t="shared" si="1"/>
        <v>5.7184081733830633E-2</v>
      </c>
      <c r="F29" s="11">
        <f t="shared" si="2"/>
        <v>0.22873632693532253</v>
      </c>
    </row>
    <row r="30" spans="1:6" ht="37.5" x14ac:dyDescent="0.2">
      <c r="A30" s="5" t="s">
        <v>1</v>
      </c>
      <c r="B30" s="22">
        <v>43263422.229999997</v>
      </c>
      <c r="C30" s="10">
        <f t="shared" si="0"/>
        <v>10815855.557499999</v>
      </c>
      <c r="D30" s="23">
        <v>0</v>
      </c>
      <c r="E30" s="11">
        <f t="shared" ref="E30:E31" si="3">D30/B30</f>
        <v>0</v>
      </c>
      <c r="F30" s="11">
        <f t="shared" ref="F30:F31" si="4">D30/C30</f>
        <v>0</v>
      </c>
    </row>
    <row r="31" spans="1:6" s="17" customFormat="1" ht="18.75" x14ac:dyDescent="0.2">
      <c r="A31" s="19" t="s">
        <v>29</v>
      </c>
      <c r="B31" s="12">
        <f t="shared" ref="B31:D31" si="5">SUM(B7:B30)</f>
        <v>5107840846.579999</v>
      </c>
      <c r="C31" s="12">
        <f t="shared" si="5"/>
        <v>1199262267.8024998</v>
      </c>
      <c r="D31" s="12">
        <f t="shared" si="5"/>
        <v>889205693.50000024</v>
      </c>
      <c r="E31" s="13">
        <f t="shared" si="3"/>
        <v>0.17408641345890327</v>
      </c>
      <c r="F31" s="13">
        <f t="shared" si="4"/>
        <v>0.74146057736758453</v>
      </c>
    </row>
    <row r="32" spans="1:6" ht="18.75" x14ac:dyDescent="0.2">
      <c r="A32" s="5" t="s">
        <v>0</v>
      </c>
      <c r="B32" s="22">
        <v>23522416</v>
      </c>
      <c r="C32" s="10">
        <f t="shared" si="0"/>
        <v>5880604</v>
      </c>
      <c r="D32" s="23">
        <v>7588618.2699999996</v>
      </c>
      <c r="E32" s="11">
        <f t="shared" si="1"/>
        <v>0.32261219553297582</v>
      </c>
      <c r="F32" s="11">
        <f t="shared" si="2"/>
        <v>1.2904487821319033</v>
      </c>
    </row>
    <row r="33" spans="1:6" s="17" customFormat="1" ht="18.75" x14ac:dyDescent="0.2">
      <c r="A33" s="16" t="s">
        <v>28</v>
      </c>
      <c r="B33" s="12">
        <f t="shared" ref="B33:D33" si="6">B31+B32</f>
        <v>5131363262.579999</v>
      </c>
      <c r="C33" s="12">
        <f t="shared" si="6"/>
        <v>1205142871.8024998</v>
      </c>
      <c r="D33" s="12">
        <f t="shared" si="6"/>
        <v>896794311.77000022</v>
      </c>
      <c r="E33" s="13">
        <f t="shared" si="1"/>
        <v>0.17476726278760879</v>
      </c>
      <c r="F33" s="13">
        <f t="shared" si="2"/>
        <v>0.74413941512900383</v>
      </c>
    </row>
    <row r="34" spans="1:6" ht="11.25" customHeight="1" x14ac:dyDescent="0.2">
      <c r="A34" s="3"/>
      <c r="B34" s="14"/>
      <c r="C34" s="14"/>
      <c r="D34" s="15"/>
      <c r="E34" s="18"/>
      <c r="F34" s="18"/>
    </row>
    <row r="35" spans="1:6" ht="11.25" customHeight="1" x14ac:dyDescent="0.2">
      <c r="A35" s="3"/>
      <c r="B35" s="1"/>
      <c r="C35" s="1"/>
      <c r="D35" s="3"/>
      <c r="E35" s="3"/>
      <c r="F35" s="3"/>
    </row>
    <row r="36" spans="1:6" ht="11.25" customHeight="1" x14ac:dyDescent="0.2">
      <c r="A36" s="3"/>
      <c r="B36" s="1"/>
      <c r="C36" s="1"/>
      <c r="D36" s="3"/>
      <c r="E36" s="3"/>
      <c r="F36" s="3"/>
    </row>
  </sheetData>
  <mergeCells count="1">
    <mergeCell ref="A2:F2"/>
  </mergeCells>
  <printOptions gridLines="1"/>
  <pageMargins left="0.75" right="0.75" top="1" bottom="1" header="0.5" footer="0.5"/>
  <pageSetup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022201</dc:creator>
  <cp:lastModifiedBy>022201</cp:lastModifiedBy>
  <cp:lastPrinted>2023-12-29T17:03:16Z</cp:lastPrinted>
  <dcterms:created xsi:type="dcterms:W3CDTF">2023-12-29T16:40:22Z</dcterms:created>
  <dcterms:modified xsi:type="dcterms:W3CDTF">2024-04-16T16:04:39Z</dcterms:modified>
</cp:coreProperties>
</file>