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612" activeTab="0"/>
  </bookViews>
  <sheets>
    <sheet name="Лист3 " sheetId="1" r:id="rId1"/>
  </sheets>
  <definedNames>
    <definedName name="_xlnm.Print_Titles" localSheetId="0">'Лист3 '!$B:$C</definedName>
    <definedName name="_xlnm.Print_Area" localSheetId="0">'Лист3 '!$A$1:$R$26</definedName>
  </definedNames>
  <calcPr fullCalcOnLoad="1"/>
</workbook>
</file>

<file path=xl/sharedStrings.xml><?xml version="1.0" encoding="utf-8"?>
<sst xmlns="http://schemas.openxmlformats.org/spreadsheetml/2006/main" count="74" uniqueCount="66">
  <si>
    <t>АЗС гп. Междуреченский</t>
  </si>
  <si>
    <t>АЗС гп. Кондинское</t>
  </si>
  <si>
    <t>АЗС сп. Болчары</t>
  </si>
  <si>
    <t>АИ-92</t>
  </si>
  <si>
    <t>АИ-95</t>
  </si>
  <si>
    <t>АИ-98</t>
  </si>
  <si>
    <t>дизельное топливо летнее</t>
  </si>
  <si>
    <t>дизельное топливо зимнее</t>
  </si>
  <si>
    <t>АИ-80</t>
  </si>
  <si>
    <t xml:space="preserve">                                                                                </t>
  </si>
  <si>
    <t>№ п/п</t>
  </si>
  <si>
    <t>Ответственное лицо от РЦИ</t>
  </si>
  <si>
    <t>G-Drive95</t>
  </si>
  <si>
    <t xml:space="preserve">рублей за  литр </t>
  </si>
  <si>
    <t>Адрес, телефон, ФИО руководителя</t>
  </si>
  <si>
    <t>Поставщики</t>
  </si>
  <si>
    <t xml:space="preserve">628210
Тюменская область, Кондинский район, п.Кондинское, ул.60 лет ВЛКСМ, 58
(местонахождение заправочной станции п.Кондинское, ул. Береговая,3; п.Луговой)                                                                8(34677) 21-255                                               Директор Першин Олег Сергеевич
</t>
  </si>
  <si>
    <t>Ответственное лицо от МО Исполнитель  отчета</t>
  </si>
  <si>
    <t xml:space="preserve">628285
Тюменская область, г.Урай, мкрн.Западный, д.11, кв.152
(местонахождение заправочной станции п.Мортка, ул. Промышленная,2)       8(34676) 46-341, 89088964005                                      Директор Хусаинов Валерий Жамигулович
</t>
  </si>
  <si>
    <t>Уральский филиал ООО "Газпромнефть-Региональные продажи" в г.Тюмень</t>
  </si>
  <si>
    <t>ООО «АМПЗ-Продукт»</t>
  </si>
  <si>
    <t>г.Озерск, ул.Семенова, д.22</t>
  </si>
  <si>
    <t>454021 город Челябинск  улБратьев Кашириных 87А</t>
  </si>
  <si>
    <t>ОАО «Авиакомпания «ЮТэйр»</t>
  </si>
  <si>
    <t>625033 г.Тюмень  ул.Сергея-Ильюшина 27</t>
  </si>
  <si>
    <t>г.Тюмень</t>
  </si>
  <si>
    <t>ОАО "ГАЗПРОМНЕФТЬ РЕГИОНАЛЬНЫЕ ПРОДАЖИ"</t>
  </si>
  <si>
    <t>625000, г.Тюмень, ул.Герцена, 70</t>
  </si>
  <si>
    <t>ООО «ЛУКОЙЛ– Уралнефтепродукт»</t>
  </si>
  <si>
    <t>450001,РФ, Республика Башкортостан г Уфа, Пр. Октября, д.1</t>
  </si>
  <si>
    <t>ООО "Торговый дом "Приоритет" г.Тюмень</t>
  </si>
  <si>
    <t>ЗАО "Уфаойл" ОАО АНК "Башнефть" г.Уфа</t>
  </si>
  <si>
    <t>Республика Башкортостан, г.Уфа, ул.Энтузиастов, 6</t>
  </si>
  <si>
    <t>ООО "ТЕХНО  ТРЕИД" г.Тюмень</t>
  </si>
  <si>
    <t>625000, Тюменская область., г. Тюмень, ул. Герцена, д. 73</t>
  </si>
  <si>
    <t>ООО "ОПТАН-Уфа" г. Уфа</t>
  </si>
  <si>
    <t>Республика Башкортостан, г.Уфа, ул.Менделеева, 9</t>
  </si>
  <si>
    <t>Средняя цена по гп.Междуреченский</t>
  </si>
  <si>
    <t>Средняя цена по МО Кондинский район</t>
  </si>
  <si>
    <t>АЗС гп. Луговой</t>
  </si>
  <si>
    <t>АЗС гп. Мортка</t>
  </si>
  <si>
    <t>У ип соминой с 15.04.2019 на АИ-80</t>
  </si>
  <si>
    <t>ООО«ПромАгро» ООО "Проксима"</t>
  </si>
  <si>
    <t>Консультант отдела программно-целевого планирования и проектной деятельности комитета экономического развития  Вера Александровна Ларкина тел. 8(34677)41-9-66</t>
  </si>
  <si>
    <t xml:space="preserve">620103 Свердловская обл. г. Екатеринбург ул. Ляпустина д.15 кв 6(местонахождение заправочной станции п.Междуреченский, ул. Железнодорожная,16                                                                         8(34677) 42-414)                                                
</t>
  </si>
  <si>
    <t>Газпромнефть</t>
  </si>
  <si>
    <t>Свердловская область, г.Серов</t>
  </si>
  <si>
    <t>628217
Тюменская область, Кондинский район, с.Болчары, ул.Ленина д.41 (местонахождение заправочной станции с.Болчары ул. Чехова 17)
8(34677) 25-334, 25-538                               Директор Владимир Фёдорович Змановский</t>
  </si>
  <si>
    <t>Россия, 191014, г.Санкт-Петербург, пер. Виленский д.14 литер А, оф.203</t>
  </si>
  <si>
    <t xml:space="preserve">628200
Тюменская область, Кондинский район, п. Междуреченский, ул. Набережная дом 26 в/1 (местонахождение заправочной станции п.Междуреченский, ул.Промыщленная,2Б)                            8(34677) 41398                                     АЗС в аренде
</t>
  </si>
  <si>
    <t>примечание</t>
  </si>
  <si>
    <t>АЗС сп. Половинка</t>
  </si>
  <si>
    <t>Адрес заправок</t>
  </si>
  <si>
    <t xml:space="preserve">Поставщик </t>
  </si>
  <si>
    <r>
      <rPr>
        <b/>
        <sz val="11"/>
        <rFont val="Times New Roman"/>
        <family val="1"/>
      </rPr>
      <t xml:space="preserve">ИП Коновалова Н.В.                                 Коновалова Наталья Викторовна 
</t>
    </r>
    <r>
      <rPr>
        <sz val="11"/>
        <rFont val="Times New Roman"/>
        <family val="1"/>
      </rPr>
      <t>ул. Промышленная, 2Б, тел.:41398  
klpk.azs@yandex.ru</t>
    </r>
  </si>
  <si>
    <r>
      <rPr>
        <b/>
        <sz val="11"/>
        <rFont val="Times New Roman"/>
        <family val="1"/>
      </rPr>
      <t xml:space="preserve">ИП Хусаинов Валерий Жамигулович,                          Хусаинов Валерий Жамигулович            </t>
    </r>
    <r>
      <rPr>
        <sz val="11"/>
        <rFont val="Times New Roman"/>
        <family val="1"/>
      </rPr>
      <t xml:space="preserve"> ул. Нефтепроводная, 2а/2 , тел. 89526905602, husainov.v.g@gmail.com</t>
    </r>
  </si>
  <si>
    <r>
      <rPr>
        <b/>
        <sz val="11"/>
        <rFont val="Times New Roman"/>
        <family val="1"/>
      </rPr>
      <t>ООО «Акцепт»,                       Першин Геннадий Степанович</t>
    </r>
    <r>
      <rPr>
        <sz val="11"/>
        <rFont val="Times New Roman"/>
        <family val="1"/>
      </rPr>
      <t xml:space="preserve">
тел.:21255 akcept86@mail.ru</t>
    </r>
  </si>
  <si>
    <r>
      <rPr>
        <b/>
        <sz val="11"/>
        <rFont val="Times New Roman"/>
        <family val="1"/>
      </rPr>
      <t xml:space="preserve">АО "Кондаавиа",                              Камнев Владимир Николаевич </t>
    </r>
    <r>
      <rPr>
        <sz val="11"/>
        <rFont val="Times New Roman"/>
        <family val="1"/>
      </rPr>
      <t>тел.:89963269511
kondaavia@yandex.ru 21967</t>
    </r>
  </si>
  <si>
    <r>
      <rPr>
        <b/>
        <sz val="11"/>
        <rFont val="Times New Roman"/>
        <family val="1"/>
      </rPr>
      <t xml:space="preserve">ИП Хусаинов Валерий Жамигулович,                                  Хусаинов Валерий Жамигулович                    </t>
    </r>
    <r>
      <rPr>
        <sz val="11"/>
        <rFont val="Times New Roman"/>
        <family val="1"/>
      </rPr>
      <t>ул. Промышленная, 2А, тел.89044591376     husainov.v.g@gmail.com</t>
    </r>
  </si>
  <si>
    <r>
      <rPr>
        <b/>
        <sz val="11"/>
        <rFont val="Times New Roman"/>
        <family val="1"/>
      </rPr>
      <t>ООО "Перспектива"</t>
    </r>
    <r>
      <rPr>
        <sz val="11"/>
        <rFont val="Times New Roman"/>
        <family val="1"/>
      </rPr>
      <t>,                         Малышев Игорь Ипполитович              ул. Советская, 2г</t>
    </r>
  </si>
  <si>
    <t>ООО "Газпромнефть-Региональные продажи"</t>
  </si>
  <si>
    <t xml:space="preserve">информация не предоставлена </t>
  </si>
  <si>
    <t xml:space="preserve">ООО "Лукоил-Пермнефтеоргсинтез" ООО "ПромАгро"  </t>
  </si>
  <si>
    <r>
      <rPr>
        <b/>
        <sz val="11"/>
        <rFont val="Times New Roman"/>
        <family val="1"/>
      </rPr>
      <t xml:space="preserve">ООО "Болчары Торг",                  Змановский Владимир Федорович             </t>
    </r>
    <r>
      <rPr>
        <sz val="11"/>
        <rFont val="Times New Roman"/>
        <family val="1"/>
      </rPr>
      <t>тел.:25225
zmanovskaja@yandex.ru</t>
    </r>
  </si>
  <si>
    <r>
      <rPr>
        <b/>
        <sz val="11"/>
        <rFont val="Times New Roman"/>
        <family val="1"/>
      </rPr>
      <t xml:space="preserve">ООО "Перспектива"  Лысов Александр Николаевич                   
</t>
    </r>
    <r>
      <rPr>
        <sz val="11"/>
        <rFont val="Times New Roman"/>
        <family val="1"/>
      </rPr>
      <t>ул.Железнодорожная, 16,
тел: 89224471797 
perspective86@yandex.ru</t>
    </r>
  </si>
  <si>
    <t>Цена на реализацию нефтепродуктов, газа сжиженного на 29.03.2024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</si>
</sst>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/>
    </xf>
    <xf numFmtId="0" fontId="6" fillId="32" borderId="0" xfId="0" applyFont="1" applyFill="1" applyAlignment="1">
      <alignment/>
    </xf>
    <xf numFmtId="0" fontId="5" fillId="32" borderId="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14" xfId="0" applyFont="1" applyFill="1" applyBorder="1" applyAlignment="1">
      <alignment vertical="center" wrapText="1"/>
    </xf>
    <xf numFmtId="0" fontId="8" fillId="32" borderId="15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top" wrapText="1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2" fontId="10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0" fontId="4" fillId="32" borderId="16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vertical="center"/>
    </xf>
    <xf numFmtId="2" fontId="4" fillId="32" borderId="11" xfId="0" applyNumberFormat="1" applyFont="1" applyFill="1" applyBorder="1" applyAlignment="1">
      <alignment horizontal="center" vertical="center"/>
    </xf>
    <xf numFmtId="2" fontId="10" fillId="32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2" fontId="4" fillId="32" borderId="16" xfId="0" applyNumberFormat="1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 horizontal="center" vertical="center"/>
    </xf>
    <xf numFmtId="0" fontId="46" fillId="32" borderId="0" xfId="0" applyFont="1" applyFill="1" applyBorder="1" applyAlignment="1">
      <alignment/>
    </xf>
    <xf numFmtId="0" fontId="46" fillId="32" borderId="0" xfId="0" applyFont="1" applyFill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7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2" fontId="10" fillId="32" borderId="16" xfId="0" applyNumberFormat="1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32" borderId="16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/>
    </xf>
    <xf numFmtId="2" fontId="4" fillId="32" borderId="12" xfId="0" applyNumberFormat="1" applyFont="1" applyFill="1" applyBorder="1" applyAlignment="1">
      <alignment horizontal="center" vertical="center" wrapText="1"/>
    </xf>
    <xf numFmtId="2" fontId="4" fillId="32" borderId="1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6" fillId="32" borderId="0" xfId="0" applyFont="1" applyFill="1" applyAlignment="1">
      <alignment horizontal="left"/>
    </xf>
    <xf numFmtId="0" fontId="10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tabSelected="1" view="pageBreakPreview" zoomScale="85" zoomScaleSheetLayoutView="85" workbookViewId="0" topLeftCell="A1">
      <selection activeCell="O8" sqref="O8"/>
    </sheetView>
  </sheetViews>
  <sheetFormatPr defaultColWidth="9.140625" defaultRowHeight="12.75"/>
  <cols>
    <col min="1" max="1" width="6.28125" style="1" customWidth="1"/>
    <col min="2" max="2" width="26.00390625" style="1" customWidth="1"/>
    <col min="3" max="3" width="31.8515625" style="1" customWidth="1"/>
    <col min="4" max="4" width="29.8515625" style="1" hidden="1" customWidth="1"/>
    <col min="5" max="5" width="29.28125" style="1" hidden="1" customWidth="1"/>
    <col min="6" max="6" width="35.28125" style="1" hidden="1" customWidth="1"/>
    <col min="7" max="7" width="24.00390625" style="1" hidden="1" customWidth="1"/>
    <col min="8" max="8" width="7.00390625" style="1" hidden="1" customWidth="1"/>
    <col min="9" max="9" width="14.28125" style="1" customWidth="1"/>
    <col min="10" max="10" width="9.00390625" style="1" customWidth="1"/>
    <col min="11" max="11" width="9.8515625" style="1" customWidth="1"/>
    <col min="12" max="12" width="8.7109375" style="1" customWidth="1"/>
    <col min="13" max="13" width="0.13671875" style="1" hidden="1" customWidth="1"/>
    <col min="14" max="14" width="9.7109375" style="1" customWidth="1"/>
    <col min="15" max="15" width="11.28125" style="1" customWidth="1"/>
    <col min="16" max="16" width="12.421875" style="1" customWidth="1"/>
    <col min="17" max="17" width="17.140625" style="1" customWidth="1"/>
    <col min="18" max="16384" width="9.140625" style="1" customWidth="1"/>
  </cols>
  <sheetData>
    <row r="1" spans="15:17" ht="15.75">
      <c r="O1" s="4" t="s">
        <v>9</v>
      </c>
      <c r="P1" s="4"/>
      <c r="Q1" s="4"/>
    </row>
    <row r="2" spans="2:16" s="49" customFormat="1" ht="15">
      <c r="B2" s="77" t="s">
        <v>65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0"/>
      <c r="P2" s="50"/>
    </row>
    <row r="3" spans="2:16" ht="15.75">
      <c r="B3" s="7"/>
      <c r="C3" s="7"/>
      <c r="D3" s="2"/>
      <c r="E3" s="2"/>
      <c r="F3" s="2"/>
      <c r="G3" s="2"/>
      <c r="H3" s="2"/>
      <c r="I3" s="2"/>
      <c r="P3" s="6" t="s">
        <v>13</v>
      </c>
    </row>
    <row r="4" spans="1:17" ht="55.5" customHeight="1">
      <c r="A4" s="21" t="s">
        <v>10</v>
      </c>
      <c r="B4" s="64" t="s">
        <v>52</v>
      </c>
      <c r="C4" s="21" t="s">
        <v>14</v>
      </c>
      <c r="D4" s="22" t="s">
        <v>14</v>
      </c>
      <c r="E4" s="23" t="s">
        <v>15</v>
      </c>
      <c r="F4" s="24"/>
      <c r="G4" s="22" t="s">
        <v>17</v>
      </c>
      <c r="H4" s="22" t="s">
        <v>11</v>
      </c>
      <c r="I4" s="21" t="s">
        <v>53</v>
      </c>
      <c r="J4" s="64" t="s">
        <v>8</v>
      </c>
      <c r="K4" s="64" t="s">
        <v>3</v>
      </c>
      <c r="L4" s="64" t="s">
        <v>4</v>
      </c>
      <c r="M4" s="64" t="s">
        <v>12</v>
      </c>
      <c r="N4" s="64" t="s">
        <v>5</v>
      </c>
      <c r="O4" s="21" t="s">
        <v>7</v>
      </c>
      <c r="P4" s="21" t="s">
        <v>6</v>
      </c>
      <c r="Q4" s="67" t="s">
        <v>50</v>
      </c>
    </row>
    <row r="5" spans="1:22" s="63" customFormat="1" ht="75.75" customHeight="1">
      <c r="A5" s="25">
        <v>1</v>
      </c>
      <c r="B5" s="26" t="s">
        <v>0</v>
      </c>
      <c r="C5" s="26" t="s">
        <v>54</v>
      </c>
      <c r="D5" s="27" t="s">
        <v>49</v>
      </c>
      <c r="E5" s="38" t="s">
        <v>42</v>
      </c>
      <c r="F5" s="38" t="s">
        <v>22</v>
      </c>
      <c r="G5" s="18" t="s">
        <v>43</v>
      </c>
      <c r="H5" s="18"/>
      <c r="I5" s="41" t="s">
        <v>62</v>
      </c>
      <c r="J5" s="28"/>
      <c r="K5" s="74">
        <v>50.5</v>
      </c>
      <c r="L5" s="74">
        <v>53.5</v>
      </c>
      <c r="M5" s="74"/>
      <c r="N5" s="74"/>
      <c r="O5" s="74">
        <v>69</v>
      </c>
      <c r="P5" s="74"/>
      <c r="Q5" s="75"/>
      <c r="R5" s="61"/>
      <c r="S5" s="62"/>
      <c r="T5" s="62"/>
      <c r="U5" s="62"/>
      <c r="V5" s="62"/>
    </row>
    <row r="6" spans="1:22" ht="20.25" customHeight="1" hidden="1">
      <c r="A6" s="29"/>
      <c r="B6" s="30"/>
      <c r="C6" s="30"/>
      <c r="D6" s="31"/>
      <c r="E6" s="38" t="s">
        <v>23</v>
      </c>
      <c r="F6" s="56" t="s">
        <v>24</v>
      </c>
      <c r="G6" s="19"/>
      <c r="H6" s="20"/>
      <c r="I6" s="72"/>
      <c r="J6" s="32"/>
      <c r="K6" s="47"/>
      <c r="L6" s="47"/>
      <c r="M6" s="47"/>
      <c r="N6" s="47"/>
      <c r="O6" s="47"/>
      <c r="P6" s="47"/>
      <c r="Q6" s="76"/>
      <c r="R6" s="3"/>
      <c r="S6" s="3"/>
      <c r="T6" s="3"/>
      <c r="U6" s="3"/>
      <c r="V6" s="3"/>
    </row>
    <row r="7" spans="1:22" s="12" customFormat="1" ht="21.75" customHeight="1" hidden="1">
      <c r="A7" s="29"/>
      <c r="B7" s="30"/>
      <c r="C7" s="30"/>
      <c r="D7" s="31"/>
      <c r="E7" s="38" t="s">
        <v>20</v>
      </c>
      <c r="F7" s="38" t="s">
        <v>21</v>
      </c>
      <c r="G7" s="19"/>
      <c r="H7" s="20"/>
      <c r="I7" s="72"/>
      <c r="J7" s="32"/>
      <c r="K7" s="47"/>
      <c r="L7" s="47"/>
      <c r="M7" s="47"/>
      <c r="N7" s="47"/>
      <c r="O7" s="47"/>
      <c r="P7" s="47"/>
      <c r="Q7" s="76"/>
      <c r="R7" s="11"/>
      <c r="S7" s="11"/>
      <c r="T7" s="11"/>
      <c r="U7" s="11"/>
      <c r="V7" s="11"/>
    </row>
    <row r="8" spans="1:21" s="60" customFormat="1" ht="71.25" customHeight="1">
      <c r="A8" s="35">
        <v>3</v>
      </c>
      <c r="B8" s="36" t="s">
        <v>0</v>
      </c>
      <c r="C8" s="36" t="s">
        <v>64</v>
      </c>
      <c r="D8" s="37" t="s">
        <v>44</v>
      </c>
      <c r="E8" s="38" t="s">
        <v>45</v>
      </c>
      <c r="F8" s="38" t="s">
        <v>46</v>
      </c>
      <c r="G8" s="19"/>
      <c r="H8" s="38"/>
      <c r="I8" s="38" t="s">
        <v>61</v>
      </c>
      <c r="J8" s="33"/>
      <c r="K8" s="73">
        <v>49.9</v>
      </c>
      <c r="L8" s="73">
        <v>55.75</v>
      </c>
      <c r="M8" s="73"/>
      <c r="N8" s="73"/>
      <c r="O8" s="73">
        <v>69</v>
      </c>
      <c r="P8" s="73"/>
      <c r="Q8" s="75"/>
      <c r="R8" s="58"/>
      <c r="S8" s="59"/>
      <c r="T8" s="59"/>
      <c r="U8" s="59"/>
    </row>
    <row r="9" spans="1:21" s="60" customFormat="1" ht="101.25" customHeight="1">
      <c r="A9" s="52">
        <v>4</v>
      </c>
      <c r="B9" s="53" t="s">
        <v>0</v>
      </c>
      <c r="C9" s="54" t="s">
        <v>55</v>
      </c>
      <c r="D9" s="51"/>
      <c r="E9" s="55"/>
      <c r="F9" s="55"/>
      <c r="G9" s="43"/>
      <c r="H9" s="44"/>
      <c r="I9" s="38" t="s">
        <v>60</v>
      </c>
      <c r="J9" s="57"/>
      <c r="K9" s="73">
        <v>49.95</v>
      </c>
      <c r="L9" s="73">
        <v>53.55</v>
      </c>
      <c r="M9" s="73"/>
      <c r="N9" s="73">
        <v>56.95</v>
      </c>
      <c r="O9" s="73">
        <v>69.69</v>
      </c>
      <c r="P9" s="73"/>
      <c r="Q9" s="75"/>
      <c r="R9" s="58"/>
      <c r="S9" s="59"/>
      <c r="T9" s="59"/>
      <c r="U9" s="59"/>
    </row>
    <row r="10" spans="1:21" ht="26.25" customHeight="1">
      <c r="A10" s="80" t="s">
        <v>37</v>
      </c>
      <c r="B10" s="81"/>
      <c r="C10" s="82"/>
      <c r="D10" s="39"/>
      <c r="E10" s="41"/>
      <c r="F10" s="41"/>
      <c r="G10" s="19"/>
      <c r="H10" s="38"/>
      <c r="I10" s="38"/>
      <c r="J10" s="40">
        <f>J5+J8+J9</f>
        <v>0</v>
      </c>
      <c r="K10" s="40">
        <f>AVERAGE(K5:K9)</f>
        <v>50.116666666666674</v>
      </c>
      <c r="L10" s="40">
        <f>AVERAGE(L5:L9)</f>
        <v>54.26666666666667</v>
      </c>
      <c r="M10" s="40" t="e">
        <f>AVERAGE(M5:M9)</f>
        <v>#DIV/0!</v>
      </c>
      <c r="N10" s="40"/>
      <c r="O10" s="69">
        <f>AVERAGE(O5:O9)</f>
        <v>69.23</v>
      </c>
      <c r="P10" s="69" t="e">
        <f>AVERAGE(P5:P9)</f>
        <v>#DIV/0!</v>
      </c>
      <c r="Q10" s="70"/>
      <c r="R10" s="3"/>
      <c r="S10" s="3"/>
      <c r="T10" s="3"/>
      <c r="U10" s="3"/>
    </row>
    <row r="11" spans="1:21" s="63" customFormat="1" ht="69" customHeight="1">
      <c r="A11" s="35">
        <v>4</v>
      </c>
      <c r="B11" s="36" t="s">
        <v>1</v>
      </c>
      <c r="C11" s="36" t="s">
        <v>56</v>
      </c>
      <c r="D11" s="18" t="s">
        <v>16</v>
      </c>
      <c r="E11" s="41" t="s">
        <v>26</v>
      </c>
      <c r="F11" s="41" t="s">
        <v>27</v>
      </c>
      <c r="G11" s="19"/>
      <c r="H11" s="38"/>
      <c r="I11" s="38" t="s">
        <v>60</v>
      </c>
      <c r="J11" s="33"/>
      <c r="K11" s="73">
        <v>52.55</v>
      </c>
      <c r="L11" s="33"/>
      <c r="M11" s="33"/>
      <c r="N11" s="33"/>
      <c r="O11" s="73">
        <v>79.6</v>
      </c>
      <c r="P11" s="73"/>
      <c r="Q11" s="75"/>
      <c r="R11" s="62"/>
      <c r="S11" s="62"/>
      <c r="T11" s="62"/>
      <c r="U11" s="62"/>
    </row>
    <row r="12" spans="1:21" s="63" customFormat="1" ht="57" customHeight="1">
      <c r="A12" s="35">
        <v>5</v>
      </c>
      <c r="B12" s="36" t="s">
        <v>39</v>
      </c>
      <c r="C12" s="36" t="s">
        <v>57</v>
      </c>
      <c r="D12" s="20"/>
      <c r="E12" s="38" t="s">
        <v>28</v>
      </c>
      <c r="F12" s="38" t="s">
        <v>29</v>
      </c>
      <c r="G12" s="19"/>
      <c r="H12" s="38"/>
      <c r="I12" s="38" t="s">
        <v>60</v>
      </c>
      <c r="J12" s="33"/>
      <c r="K12" s="73"/>
      <c r="L12" s="33"/>
      <c r="M12" s="33"/>
      <c r="N12" s="33"/>
      <c r="O12" s="73"/>
      <c r="P12" s="73"/>
      <c r="Q12" s="75"/>
      <c r="R12" s="62"/>
      <c r="S12" s="62"/>
      <c r="T12" s="62"/>
      <c r="U12" s="62"/>
    </row>
    <row r="13" spans="1:21" ht="93.75" customHeight="1">
      <c r="A13" s="25">
        <v>6</v>
      </c>
      <c r="B13" s="26" t="s">
        <v>2</v>
      </c>
      <c r="C13" s="26" t="s">
        <v>63</v>
      </c>
      <c r="D13" s="41" t="s">
        <v>47</v>
      </c>
      <c r="E13" s="41" t="s">
        <v>30</v>
      </c>
      <c r="F13" s="25" t="s">
        <v>25</v>
      </c>
      <c r="G13" s="19"/>
      <c r="H13" s="41"/>
      <c r="I13" s="38" t="s">
        <v>60</v>
      </c>
      <c r="J13" s="28"/>
      <c r="K13" s="74">
        <v>49.64</v>
      </c>
      <c r="L13" s="74"/>
      <c r="M13" s="74"/>
      <c r="N13" s="74"/>
      <c r="O13" s="74">
        <v>92.38</v>
      </c>
      <c r="P13" s="75"/>
      <c r="Q13" s="75"/>
      <c r="R13" s="3"/>
      <c r="S13" s="3"/>
      <c r="T13" s="3"/>
      <c r="U13" s="3"/>
    </row>
    <row r="14" spans="1:21" s="63" customFormat="1" ht="96" customHeight="1">
      <c r="A14" s="25">
        <v>7</v>
      </c>
      <c r="B14" s="26" t="s">
        <v>40</v>
      </c>
      <c r="C14" s="26" t="s">
        <v>58</v>
      </c>
      <c r="D14" s="18" t="s">
        <v>18</v>
      </c>
      <c r="E14" s="41" t="s">
        <v>19</v>
      </c>
      <c r="F14" s="41" t="s">
        <v>48</v>
      </c>
      <c r="G14" s="19"/>
      <c r="H14" s="41"/>
      <c r="I14" s="38" t="s">
        <v>60</v>
      </c>
      <c r="J14" s="28"/>
      <c r="K14" s="73">
        <v>49.95</v>
      </c>
      <c r="L14" s="73">
        <v>53.55</v>
      </c>
      <c r="M14" s="73"/>
      <c r="N14" s="73"/>
      <c r="O14" s="73">
        <v>69.69</v>
      </c>
      <c r="P14" s="73"/>
      <c r="Q14" s="75"/>
      <c r="R14" s="62"/>
      <c r="S14" s="62"/>
      <c r="T14" s="62"/>
      <c r="U14" s="62"/>
    </row>
    <row r="15" spans="1:21" ht="44.25" customHeight="1">
      <c r="A15" s="52">
        <v>8</v>
      </c>
      <c r="B15" s="56" t="s">
        <v>51</v>
      </c>
      <c r="C15" s="56" t="s">
        <v>59</v>
      </c>
      <c r="D15" s="56"/>
      <c r="E15" s="38" t="s">
        <v>33</v>
      </c>
      <c r="F15" s="38" t="s">
        <v>34</v>
      </c>
      <c r="G15" s="38"/>
      <c r="H15" s="38"/>
      <c r="I15" s="38" t="s">
        <v>61</v>
      </c>
      <c r="J15" s="33"/>
      <c r="K15" s="33">
        <v>50.5</v>
      </c>
      <c r="L15" s="33"/>
      <c r="M15" s="33"/>
      <c r="N15" s="33"/>
      <c r="O15" s="33"/>
      <c r="P15" s="33"/>
      <c r="Q15" s="34"/>
      <c r="R15" s="3"/>
      <c r="S15" s="3"/>
      <c r="T15" s="3"/>
      <c r="U15" s="3"/>
    </row>
    <row r="16" spans="1:21" ht="30" hidden="1">
      <c r="A16" s="42"/>
      <c r="B16" s="43"/>
      <c r="C16" s="43"/>
      <c r="D16" s="43"/>
      <c r="E16" s="13" t="s">
        <v>35</v>
      </c>
      <c r="F16" s="13" t="s">
        <v>36</v>
      </c>
      <c r="G16" s="13"/>
      <c r="H16" s="13"/>
      <c r="I16" s="71"/>
      <c r="J16" s="45"/>
      <c r="K16" s="45"/>
      <c r="L16" s="45"/>
      <c r="M16" s="45"/>
      <c r="N16" s="45"/>
      <c r="O16" s="45"/>
      <c r="P16" s="45"/>
      <c r="Q16" s="46"/>
      <c r="R16" s="3"/>
      <c r="S16" s="3"/>
      <c r="T16" s="3"/>
      <c r="U16" s="3"/>
    </row>
    <row r="17" spans="1:21" ht="30" hidden="1">
      <c r="A17" s="42"/>
      <c r="B17" s="43"/>
      <c r="C17" s="43"/>
      <c r="D17" s="43"/>
      <c r="E17" s="44" t="s">
        <v>31</v>
      </c>
      <c r="F17" s="44" t="s">
        <v>32</v>
      </c>
      <c r="G17" s="13"/>
      <c r="H17" s="44"/>
      <c r="I17" s="71"/>
      <c r="J17" s="45"/>
      <c r="K17" s="45"/>
      <c r="L17" s="45"/>
      <c r="M17" s="45"/>
      <c r="N17" s="45"/>
      <c r="O17" s="45"/>
      <c r="P17" s="45"/>
      <c r="Q17" s="46"/>
      <c r="R17" s="3"/>
      <c r="S17" s="3"/>
      <c r="T17" s="3"/>
      <c r="U17" s="3"/>
    </row>
    <row r="18" spans="1:17" s="2" customFormat="1" ht="26.25" customHeight="1">
      <c r="A18" s="83" t="s">
        <v>38</v>
      </c>
      <c r="B18" s="84"/>
      <c r="C18" s="85"/>
      <c r="D18" s="44"/>
      <c r="E18" s="44"/>
      <c r="F18" s="44"/>
      <c r="G18" s="44"/>
      <c r="H18" s="44"/>
      <c r="I18" s="44"/>
      <c r="J18" s="48">
        <f>J10</f>
        <v>0</v>
      </c>
      <c r="K18" s="48">
        <f>AVERAGE(K14,K11,K8:K9,K5,K13,K15)</f>
        <v>50.42714285714286</v>
      </c>
      <c r="L18" s="48">
        <f>AVERAGE(L14,L13,L12,L11,L8:L9,L5,L15)</f>
        <v>54.0875</v>
      </c>
      <c r="M18" s="48" t="e">
        <f>AVERAGE(M14,M13,M12,M11,M8:M9,#REF!,M5,M15)</f>
        <v>#REF!</v>
      </c>
      <c r="N18" s="48">
        <f>AVERAGE(N14,N13,N12,N11,N8:N9,N5,N15)</f>
        <v>56.95</v>
      </c>
      <c r="O18" s="48">
        <f>AVERAGE(O14,O13,O8:O9,O5,O15)</f>
        <v>73.952</v>
      </c>
      <c r="P18" s="48" t="e">
        <f>AVERAGE(P14,P13,P12,P11,P8:P9,P5,P15)</f>
        <v>#DIV/0!</v>
      </c>
      <c r="Q18" s="68"/>
    </row>
    <row r="19" spans="1:17" s="5" customFormat="1" ht="15" customHeight="1" hidden="1">
      <c r="A19" s="14" t="s">
        <v>41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6"/>
    </row>
    <row r="20" spans="1:17" s="5" customFormat="1" ht="37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65"/>
      <c r="Q20" s="66"/>
    </row>
    <row r="21" spans="1:17" s="5" customFormat="1" ht="30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66"/>
    </row>
    <row r="22" spans="1:16" s="5" customFormat="1" ht="16.5" customHeight="1">
      <c r="A22" s="15"/>
      <c r="B22" s="10"/>
      <c r="C22" s="10"/>
      <c r="D22" s="10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</row>
    <row r="23" spans="1:17" ht="12.75" customHeight="1">
      <c r="A23" s="79"/>
      <c r="B23" s="79"/>
      <c r="C23" s="79"/>
      <c r="D23" s="79"/>
      <c r="E23" s="10"/>
      <c r="F23" s="10"/>
      <c r="G23" s="10"/>
      <c r="H23" s="10"/>
      <c r="I23" s="10"/>
      <c r="J23" s="15"/>
      <c r="K23" s="10"/>
      <c r="L23" s="10"/>
      <c r="M23" s="10"/>
      <c r="N23" s="10"/>
      <c r="O23" s="10"/>
      <c r="P23" s="9"/>
      <c r="Q23" s="8"/>
    </row>
    <row r="24" spans="1:17" ht="12.75" customHeight="1">
      <c r="A24" s="15"/>
      <c r="B24" s="10"/>
      <c r="C24" s="10"/>
      <c r="D24" s="10"/>
      <c r="E24" s="10"/>
      <c r="F24" s="10"/>
      <c r="G24" s="10"/>
      <c r="H24" s="10"/>
      <c r="I24" s="10"/>
      <c r="J24" s="15"/>
      <c r="K24" s="10"/>
      <c r="L24" s="10"/>
      <c r="M24" s="10"/>
      <c r="N24" s="10"/>
      <c r="O24" s="10"/>
      <c r="P24" s="9"/>
      <c r="Q24" s="8"/>
    </row>
    <row r="25" spans="1:17" ht="15" customHeight="1">
      <c r="A25" s="15"/>
      <c r="B25" s="10"/>
      <c r="C25" s="10"/>
      <c r="D25" s="10"/>
      <c r="E25" s="10"/>
      <c r="F25" s="10"/>
      <c r="G25" s="10"/>
      <c r="H25" s="10"/>
      <c r="I25" s="10"/>
      <c r="J25" s="15"/>
      <c r="K25" s="10"/>
      <c r="L25" s="10"/>
      <c r="M25" s="10"/>
      <c r="N25" s="10"/>
      <c r="O25" s="10"/>
      <c r="P25" s="9"/>
      <c r="Q25" s="8"/>
    </row>
    <row r="26" spans="1:16" ht="15.75">
      <c r="A26" s="10"/>
      <c r="B26" s="15"/>
      <c r="C26" s="10"/>
      <c r="D26" s="10"/>
      <c r="E26" s="10"/>
      <c r="F26" s="10"/>
      <c r="G26" s="10"/>
      <c r="H26" s="10"/>
      <c r="I26" s="10"/>
      <c r="J26" s="15"/>
      <c r="K26" s="10"/>
      <c r="L26" s="10"/>
      <c r="M26" s="10"/>
      <c r="N26" s="10"/>
      <c r="O26" s="10"/>
      <c r="P26" s="10"/>
    </row>
  </sheetData>
  <sheetProtection/>
  <mergeCells count="6">
    <mergeCell ref="B2:N2"/>
    <mergeCell ref="A23:D23"/>
    <mergeCell ref="A10:C10"/>
    <mergeCell ref="A18:C18"/>
    <mergeCell ref="A20:O20"/>
    <mergeCell ref="A21:P21"/>
  </mergeCells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Крючкова Татьяна Анатольевна</cp:lastModifiedBy>
  <cp:lastPrinted>2024-03-14T03:57:48Z</cp:lastPrinted>
  <dcterms:created xsi:type="dcterms:W3CDTF">1996-10-08T23:32:33Z</dcterms:created>
  <dcterms:modified xsi:type="dcterms:W3CDTF">2024-03-28T06:17:56Z</dcterms:modified>
  <cp:category/>
  <cp:version/>
  <cp:contentType/>
  <cp:contentStatus/>
</cp:coreProperties>
</file>