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540" windowWidth="19200" windowHeight="11055"/>
  </bookViews>
  <sheets>
    <sheet name="Кондинский р-н" sheetId="1" r:id="rId1"/>
    <sheet name="Лист1" sheetId="2" state="hidden" r:id="rId2"/>
    <sheet name="Лист2" sheetId="3" state="hidden" r:id="rId3"/>
    <sheet name="Лист3" sheetId="4" state="hidden" r:id="rId4"/>
    <sheet name="Лист4" sheetId="5" state="hidden" r:id="rId5"/>
    <sheet name="Лист5" sheetId="6" state="hidden" r:id="rId6"/>
    <sheet name="Лист6" sheetId="7" state="hidden" r:id="rId7"/>
    <sheet name="Лист7" sheetId="8" state="hidden" r:id="rId8"/>
  </sheets>
  <definedNames>
    <definedName name="_xlnm.Print_Area" localSheetId="0">'Кондинский р-н'!$A$1:$M$36</definedName>
  </definedNames>
  <calcPr calcId="145621"/>
</workbook>
</file>

<file path=xl/calcChain.xml><?xml version="1.0" encoding="utf-8"?>
<calcChain xmlns="http://schemas.openxmlformats.org/spreadsheetml/2006/main">
  <c r="L36" i="1" l="1"/>
  <c r="K36" i="1"/>
  <c r="J36" i="1"/>
  <c r="I36" i="1"/>
  <c r="H36" i="1"/>
  <c r="G36" i="1"/>
  <c r="F36" i="1"/>
  <c r="E36" i="1"/>
  <c r="D36" i="1" l="1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G22" i="2" s="1"/>
  <c r="F23" i="2"/>
  <c r="F24" i="2"/>
  <c r="F25" i="2"/>
  <c r="F26" i="2"/>
  <c r="F27" i="2"/>
  <c r="F28" i="2"/>
  <c r="F29" i="2"/>
  <c r="F30" i="2"/>
  <c r="F31" i="2"/>
  <c r="F32" i="2"/>
  <c r="F33" i="2"/>
  <c r="F2" i="2"/>
  <c r="G8" i="2" l="1"/>
  <c r="G3" i="2" l="1"/>
  <c r="G4" i="2"/>
  <c r="G5" i="2" l="1"/>
  <c r="D3" i="6" l="1"/>
  <c r="D4" i="6"/>
  <c r="D6" i="6"/>
  <c r="D7" i="6"/>
  <c r="D8" i="6"/>
  <c r="D11" i="6"/>
  <c r="D12" i="6"/>
  <c r="D13" i="6"/>
  <c r="D16" i="6"/>
  <c r="D17" i="6"/>
  <c r="D21" i="6"/>
  <c r="D23" i="6"/>
  <c r="D27" i="6"/>
  <c r="D32" i="6"/>
  <c r="D2" i="6"/>
  <c r="D20" i="6"/>
  <c r="D28" i="6"/>
  <c r="D5" i="6" l="1"/>
  <c r="D9" i="6"/>
  <c r="D10" i="6"/>
  <c r="D14" i="6"/>
  <c r="D15" i="6"/>
  <c r="D18" i="6"/>
  <c r="D19" i="6"/>
  <c r="D22" i="6"/>
  <c r="D24" i="6"/>
  <c r="D25" i="6"/>
  <c r="D26" i="6"/>
  <c r="D29" i="6"/>
  <c r="D30" i="6"/>
  <c r="D31" i="6"/>
  <c r="D33" i="6"/>
  <c r="C37" i="6" l="1"/>
  <c r="C38" i="6"/>
  <c r="P34" i="5" l="1"/>
  <c r="J34" i="5"/>
  <c r="P33" i="5"/>
  <c r="J33" i="5"/>
  <c r="P32" i="5"/>
  <c r="J32" i="5"/>
  <c r="P31" i="5"/>
  <c r="J31" i="5"/>
  <c r="P30" i="5"/>
  <c r="J30" i="5"/>
  <c r="P29" i="5"/>
  <c r="J29" i="5"/>
  <c r="P28" i="5"/>
  <c r="J28" i="5"/>
  <c r="P27" i="5"/>
  <c r="J27" i="5"/>
  <c r="P26" i="5"/>
  <c r="J26" i="5"/>
  <c r="P25" i="5"/>
  <c r="J25" i="5"/>
  <c r="P24" i="5"/>
  <c r="J24" i="5"/>
  <c r="P23" i="5"/>
  <c r="J23" i="5"/>
  <c r="P22" i="5"/>
  <c r="J22" i="5"/>
  <c r="P21" i="5"/>
  <c r="J21" i="5"/>
  <c r="P20" i="5"/>
  <c r="J20" i="5"/>
  <c r="P19" i="5"/>
  <c r="J19" i="5"/>
  <c r="P18" i="5"/>
  <c r="J18" i="5"/>
  <c r="P17" i="5"/>
  <c r="J17" i="5"/>
  <c r="P16" i="5"/>
  <c r="J16" i="5"/>
  <c r="P15" i="5"/>
  <c r="J15" i="5"/>
  <c r="P14" i="5"/>
  <c r="J14" i="5"/>
  <c r="P13" i="5"/>
  <c r="J13" i="5"/>
  <c r="P12" i="5"/>
  <c r="J12" i="5"/>
  <c r="P11" i="5"/>
  <c r="J11" i="5"/>
  <c r="P10" i="5"/>
  <c r="J10" i="5"/>
  <c r="P9" i="5"/>
  <c r="J9" i="5"/>
  <c r="P8" i="5"/>
  <c r="J8" i="5"/>
  <c r="P7" i="5"/>
  <c r="J7" i="5"/>
  <c r="P6" i="5"/>
  <c r="J6" i="5"/>
  <c r="P5" i="5"/>
  <c r="J5" i="5"/>
  <c r="P4" i="5"/>
  <c r="J4" i="5"/>
  <c r="P3" i="5"/>
  <c r="J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" i="5"/>
  <c r="D8" i="4" l="1"/>
  <c r="D4" i="4" l="1"/>
  <c r="D5" i="4"/>
  <c r="D6" i="4"/>
  <c r="D7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2" i="4"/>
  <c r="B34" i="4" l="1"/>
  <c r="D8" i="3" l="1"/>
  <c r="E8" i="3" s="1"/>
  <c r="D4" i="3" l="1"/>
  <c r="E4" i="3" s="1"/>
  <c r="D5" i="3"/>
  <c r="E5" i="3" s="1"/>
  <c r="D6" i="3"/>
  <c r="E6" i="3" s="1"/>
  <c r="D7" i="3"/>
  <c r="E7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32" i="3"/>
  <c r="E32" i="3" s="1"/>
  <c r="D33" i="3"/>
  <c r="E33" i="3" s="1"/>
  <c r="D2" i="3"/>
  <c r="E2" i="3" s="1"/>
  <c r="G6" i="2" l="1"/>
  <c r="G7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3" i="2"/>
  <c r="G24" i="2"/>
  <c r="G25" i="2"/>
  <c r="G26" i="2"/>
  <c r="G27" i="2"/>
  <c r="G28" i="2"/>
  <c r="G29" i="2"/>
  <c r="G30" i="2"/>
  <c r="G31" i="2"/>
  <c r="G32" i="2"/>
  <c r="G33" i="2"/>
  <c r="G2" i="2"/>
  <c r="C11" i="1" l="1"/>
  <c r="C33" i="1" l="1"/>
  <c r="C34" i="1"/>
  <c r="C12" i="1" l="1"/>
  <c r="C4" i="1" l="1"/>
  <c r="C6" i="1" l="1"/>
  <c r="C7" i="1"/>
  <c r="C8" i="1"/>
  <c r="C9" i="1"/>
  <c r="C10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5" i="1"/>
  <c r="C5" i="1"/>
  <c r="C36" i="1" l="1"/>
</calcChain>
</file>

<file path=xl/sharedStrings.xml><?xml version="1.0" encoding="utf-8"?>
<sst xmlns="http://schemas.openxmlformats.org/spreadsheetml/2006/main" count="394" uniqueCount="72">
  <si>
    <t>РЕГИОНАЛЬНЫЙ ИНФОРМАЦИОННЫЙ МОНИТОРИНГ ЦЕН</t>
  </si>
  <si>
    <t>п. Мортка</t>
  </si>
  <si>
    <t>п. Кондинское</t>
  </si>
  <si>
    <t>п. Междуреченский</t>
  </si>
  <si>
    <t>п. Болчары</t>
  </si>
  <si>
    <t>п. Куминский</t>
  </si>
  <si>
    <t>п. Половинка</t>
  </si>
  <si>
    <t>п. Луговой</t>
  </si>
  <si>
    <t>п. Мулымья</t>
  </si>
  <si>
    <t>п. Шугур</t>
  </si>
  <si>
    <t>п. Леуши</t>
  </si>
  <si>
    <t>Наименование показателей</t>
  </si>
  <si>
    <t>Единицы измерения</t>
  </si>
  <si>
    <t>Цены, руб.</t>
  </si>
  <si>
    <t>Свинина (кроме бескостного мяса)</t>
  </si>
  <si>
    <t>кг</t>
  </si>
  <si>
    <t>Говядина (кроме бескостного мяса)</t>
  </si>
  <si>
    <t>Куры охлажденные и мороженные</t>
  </si>
  <si>
    <t>Рыба мороженная неразделенная</t>
  </si>
  <si>
    <t>Масло сливочное</t>
  </si>
  <si>
    <t>Масло подсолнечное</t>
  </si>
  <si>
    <t>л</t>
  </si>
  <si>
    <t>Молоко питьевое цельное пастеризованное (2,5-3,2 % жирн.)</t>
  </si>
  <si>
    <t>Молоко питьевое цельное стерилизованное (2,5-3,2 % жирн.)</t>
  </si>
  <si>
    <t>Кисломолочные продукты</t>
  </si>
  <si>
    <t>Сметана</t>
  </si>
  <si>
    <t>Творог</t>
  </si>
  <si>
    <t>Яйца куриные</t>
  </si>
  <si>
    <t>10 шт.</t>
  </si>
  <si>
    <t>Сахар-песок</t>
  </si>
  <si>
    <t>Чай черный байховый</t>
  </si>
  <si>
    <t>Соль поваренная пищевая (не йодированная)</t>
  </si>
  <si>
    <t>Мука пшеничная</t>
  </si>
  <si>
    <t>Хлеб из ржаной муки и из смеси муки ржаной и пшеничной</t>
  </si>
  <si>
    <t>Хлеб и булочные изделия из пшеничной муки различных сортов</t>
  </si>
  <si>
    <t>Горох и фасоль</t>
  </si>
  <si>
    <t>Рис шлифованный</t>
  </si>
  <si>
    <t>Пшено</t>
  </si>
  <si>
    <t>Крупа манная</t>
  </si>
  <si>
    <t>Крупа гречневая - ядрица</t>
  </si>
  <si>
    <t>Крупы овсяная и перловая</t>
  </si>
  <si>
    <t>Крупа пшеничная</t>
  </si>
  <si>
    <t>Вермишель</t>
  </si>
  <si>
    <t>Макаронные изделия из пшеничной муки высшего сорта</t>
  </si>
  <si>
    <t>Картофель</t>
  </si>
  <si>
    <t>Капуста белокочанная свежая</t>
  </si>
  <si>
    <t>Лук репчатый</t>
  </si>
  <si>
    <t>Морковь</t>
  </si>
  <si>
    <t>Яблоки</t>
  </si>
  <si>
    <t>Сводная по территории Кондинский район</t>
  </si>
  <si>
    <t>рост</t>
  </si>
  <si>
    <t>сентябрь</t>
  </si>
  <si>
    <t>октябрь</t>
  </si>
  <si>
    <t>Мулымья</t>
  </si>
  <si>
    <t>Половинка</t>
  </si>
  <si>
    <t>Луговой</t>
  </si>
  <si>
    <t>прошлый</t>
  </si>
  <si>
    <t>новый</t>
  </si>
  <si>
    <t xml:space="preserve">Куры охлажденные и мороженые </t>
  </si>
  <si>
    <t>Рыба мороженая неразделанная</t>
  </si>
  <si>
    <t>Молоко цельное пастеризованное жирн. 2,5-3,2 %</t>
  </si>
  <si>
    <t>Молоко цельное стерилизованное жирн. 2,5-3,2 %</t>
  </si>
  <si>
    <t xml:space="preserve">Кисломолочные продукты </t>
  </si>
  <si>
    <t xml:space="preserve">Сметана </t>
  </si>
  <si>
    <t xml:space="preserve">Творог </t>
  </si>
  <si>
    <t>Яйцо куриное</t>
  </si>
  <si>
    <t>Чай черный  байховый</t>
  </si>
  <si>
    <t>Крупа гречневая-ядрица</t>
  </si>
  <si>
    <t>Крупа овсяная и перловая</t>
  </si>
  <si>
    <t xml:space="preserve">Крупа пшеничная </t>
  </si>
  <si>
    <t xml:space="preserve">Капуста белокочанная свежая </t>
  </si>
  <si>
    <t xml:space="preserve">Лук репчатый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</si>
</sst>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Times New Roman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</font>
    <font>
      <sz val="10"/>
      <color theme="1"/>
      <name val="Times New Roman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4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2" fontId="2" fillId="2" borderId="0" xfId="0" applyNumberFormat="1" applyFont="1" applyFill="1"/>
    <xf numFmtId="2" fontId="0" fillId="2" borderId="1" xfId="0" applyNumberFormat="1" applyFill="1" applyBorder="1" applyAlignment="1">
      <alignment horizont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 wrapText="1"/>
    </xf>
    <xf numFmtId="2" fontId="0" fillId="0" borderId="1" xfId="0" applyNumberFormat="1" applyBorder="1"/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2" borderId="0" xfId="0" applyNumberFormat="1" applyFill="1"/>
    <xf numFmtId="2" fontId="2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0" fontId="0" fillId="0" borderId="0" xfId="0"/>
    <xf numFmtId="0" fontId="1" fillId="0" borderId="0" xfId="0" applyFont="1"/>
    <xf numFmtId="2" fontId="0" fillId="0" borderId="1" xfId="0" applyNumberFormat="1" applyBorder="1"/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7" fillId="0" borderId="1" xfId="2" applyNumberFormat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2" fontId="1" fillId="0" borderId="1" xfId="1" applyNumberFormat="1" applyBorder="1" applyAlignment="1">
      <alignment horizontal="center" wrapText="1"/>
    </xf>
    <xf numFmtId="2" fontId="1" fillId="0" borderId="1" xfId="1" applyNumberFormat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8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view="pageBreakPreview" zoomScale="110" zoomScaleNormal="100" zoomScaleSheetLayoutView="110" workbookViewId="0">
      <selection activeCell="L35" sqref="L4:L35"/>
    </sheetView>
  </sheetViews>
  <sheetFormatPr defaultRowHeight="15" x14ac:dyDescent="0.25"/>
  <cols>
    <col min="1" max="1" width="36.85546875" style="8" customWidth="1"/>
    <col min="2" max="2" width="10.28515625" customWidth="1"/>
    <col min="3" max="3" width="11.5703125" customWidth="1"/>
    <col min="4" max="6" width="8.42578125" style="9" customWidth="1"/>
    <col min="7" max="7" width="8.5703125" style="9" customWidth="1"/>
    <col min="8" max="11" width="8.42578125" style="9" customWidth="1"/>
    <col min="12" max="12" width="8.42578125" style="8" customWidth="1"/>
    <col min="13" max="13" width="8.42578125" style="8" hidden="1" customWidth="1"/>
  </cols>
  <sheetData>
    <row r="1" spans="1:13" ht="40.15" customHeight="1" x14ac:dyDescent="0.25">
      <c r="A1" s="50" t="s">
        <v>0</v>
      </c>
      <c r="B1" s="50"/>
      <c r="C1" s="50"/>
      <c r="D1" s="46" t="s">
        <v>4</v>
      </c>
      <c r="E1" s="46" t="s">
        <v>2</v>
      </c>
      <c r="F1" s="46" t="s">
        <v>5</v>
      </c>
      <c r="G1" s="46" t="s">
        <v>7</v>
      </c>
      <c r="H1" s="46" t="s">
        <v>3</v>
      </c>
      <c r="I1" s="46" t="s">
        <v>1</v>
      </c>
      <c r="J1" s="46" t="s">
        <v>8</v>
      </c>
      <c r="K1" s="46" t="s">
        <v>6</v>
      </c>
      <c r="L1" s="46" t="s">
        <v>9</v>
      </c>
      <c r="M1" s="49" t="s">
        <v>10</v>
      </c>
    </row>
    <row r="2" spans="1:13" ht="40.15" customHeight="1" x14ac:dyDescent="0.25">
      <c r="A2" s="50" t="s">
        <v>49</v>
      </c>
      <c r="B2" s="50"/>
      <c r="C2" s="50"/>
      <c r="D2" s="47"/>
      <c r="E2" s="47"/>
      <c r="F2" s="47"/>
      <c r="G2" s="47"/>
      <c r="H2" s="47"/>
      <c r="I2" s="47"/>
      <c r="J2" s="47"/>
      <c r="K2" s="47"/>
      <c r="L2" s="47"/>
      <c r="M2" s="49"/>
    </row>
    <row r="3" spans="1:13" ht="40.15" customHeight="1" x14ac:dyDescent="0.25">
      <c r="A3" s="5" t="s">
        <v>11</v>
      </c>
      <c r="B3" s="2" t="s">
        <v>12</v>
      </c>
      <c r="C3" s="2" t="s">
        <v>13</v>
      </c>
      <c r="D3" s="48"/>
      <c r="E3" s="48"/>
      <c r="F3" s="48"/>
      <c r="G3" s="48"/>
      <c r="H3" s="48"/>
      <c r="I3" s="48"/>
      <c r="J3" s="48"/>
      <c r="K3" s="48"/>
      <c r="L3" s="48"/>
      <c r="M3" s="49"/>
    </row>
    <row r="4" spans="1:13" x14ac:dyDescent="0.25">
      <c r="A4" s="6" t="s">
        <v>14</v>
      </c>
      <c r="B4" s="1" t="s">
        <v>15</v>
      </c>
      <c r="C4" s="22">
        <f>GEOMEAN(D4:M4)</f>
        <v>407.84399349438718</v>
      </c>
      <c r="D4" s="43">
        <v>348</v>
      </c>
      <c r="E4" s="37">
        <v>400</v>
      </c>
      <c r="F4" s="43">
        <v>455</v>
      </c>
      <c r="G4" s="42">
        <v>400</v>
      </c>
      <c r="H4" s="40">
        <v>360</v>
      </c>
      <c r="I4" s="37">
        <v>400</v>
      </c>
      <c r="J4" s="37">
        <v>514.5</v>
      </c>
      <c r="K4" s="37"/>
      <c r="L4" s="45"/>
      <c r="M4" s="15"/>
    </row>
    <row r="5" spans="1:13" x14ac:dyDescent="0.25">
      <c r="A5" s="6" t="s">
        <v>16</v>
      </c>
      <c r="B5" s="1" t="s">
        <v>15</v>
      </c>
      <c r="C5" s="22">
        <f>GEOMEAN(D5:M5)</f>
        <v>554.79726026720789</v>
      </c>
      <c r="D5" s="43"/>
      <c r="E5" s="37"/>
      <c r="F5" s="43"/>
      <c r="G5" s="42"/>
      <c r="H5" s="40">
        <v>540</v>
      </c>
      <c r="I5" s="37"/>
      <c r="J5" s="37">
        <v>570</v>
      </c>
      <c r="K5" s="37"/>
      <c r="L5" s="45"/>
      <c r="M5" s="15"/>
    </row>
    <row r="6" spans="1:13" x14ac:dyDescent="0.25">
      <c r="A6" s="6" t="s">
        <v>17</v>
      </c>
      <c r="B6" s="1" t="s">
        <v>15</v>
      </c>
      <c r="C6" s="22">
        <f t="shared" ref="C6:C35" si="0">GEOMEAN(D6:M6)</f>
        <v>317.26969423702258</v>
      </c>
      <c r="D6" s="44">
        <v>324.04333333333335</v>
      </c>
      <c r="E6" s="37">
        <v>303.75</v>
      </c>
      <c r="F6" s="43">
        <v>301</v>
      </c>
      <c r="G6" s="42">
        <v>320.25</v>
      </c>
      <c r="H6" s="40">
        <v>320</v>
      </c>
      <c r="I6" s="37">
        <v>340.99</v>
      </c>
      <c r="J6" s="37">
        <v>307.73</v>
      </c>
      <c r="K6" s="37">
        <v>319.5</v>
      </c>
      <c r="L6" s="45">
        <v>320</v>
      </c>
      <c r="M6" s="15"/>
    </row>
    <row r="7" spans="1:13" x14ac:dyDescent="0.25">
      <c r="A7" s="6" t="s">
        <v>18</v>
      </c>
      <c r="B7" s="1" t="s">
        <v>15</v>
      </c>
      <c r="C7" s="22">
        <f t="shared" si="0"/>
        <v>253.88310615908313</v>
      </c>
      <c r="D7" s="44">
        <v>262.83333333333331</v>
      </c>
      <c r="E7" s="37">
        <v>265</v>
      </c>
      <c r="F7" s="43">
        <v>239.5</v>
      </c>
      <c r="G7" s="42">
        <v>256.25</v>
      </c>
      <c r="H7" s="40">
        <v>250</v>
      </c>
      <c r="I7" s="37">
        <v>243</v>
      </c>
      <c r="J7" s="37">
        <v>252.57</v>
      </c>
      <c r="K7" s="37">
        <v>261</v>
      </c>
      <c r="L7" s="45">
        <v>256</v>
      </c>
      <c r="M7" s="15"/>
    </row>
    <row r="8" spans="1:13" x14ac:dyDescent="0.25">
      <c r="A8" s="6" t="s">
        <v>19</v>
      </c>
      <c r="B8" s="1" t="s">
        <v>15</v>
      </c>
      <c r="C8" s="22">
        <f t="shared" si="0"/>
        <v>1299.1798463812675</v>
      </c>
      <c r="D8" s="44">
        <v>1364.13</v>
      </c>
      <c r="E8" s="37">
        <v>1267.76</v>
      </c>
      <c r="F8" s="43">
        <v>1375</v>
      </c>
      <c r="G8" s="42">
        <v>1318.88333333333</v>
      </c>
      <c r="H8" s="41">
        <v>1087.3333333333333</v>
      </c>
      <c r="I8" s="37">
        <v>1319.87</v>
      </c>
      <c r="J8" s="37">
        <v>1272.22</v>
      </c>
      <c r="K8" s="37">
        <v>1387</v>
      </c>
      <c r="L8" s="45">
        <v>1327.6666666666667</v>
      </c>
      <c r="M8" s="15"/>
    </row>
    <row r="9" spans="1:13" x14ac:dyDescent="0.25">
      <c r="A9" s="6" t="s">
        <v>20</v>
      </c>
      <c r="B9" s="1" t="s">
        <v>21</v>
      </c>
      <c r="C9" s="22">
        <f t="shared" si="0"/>
        <v>183.83934180673356</v>
      </c>
      <c r="D9" s="44">
        <v>196.45666666666668</v>
      </c>
      <c r="E9" s="37">
        <v>192.78</v>
      </c>
      <c r="F9" s="43">
        <v>178</v>
      </c>
      <c r="G9" s="42">
        <v>195.19666666666669</v>
      </c>
      <c r="H9" s="40">
        <v>186</v>
      </c>
      <c r="I9" s="37">
        <v>160.33000000000001</v>
      </c>
      <c r="J9" s="37">
        <v>183.03</v>
      </c>
      <c r="K9" s="37">
        <v>181</v>
      </c>
      <c r="L9" s="45">
        <v>184.5</v>
      </c>
      <c r="M9" s="15"/>
    </row>
    <row r="10" spans="1:13" ht="30" x14ac:dyDescent="0.25">
      <c r="A10" s="6" t="s">
        <v>22</v>
      </c>
      <c r="B10" s="1" t="s">
        <v>21</v>
      </c>
      <c r="C10" s="22">
        <f t="shared" si="0"/>
        <v>114.47738616182478</v>
      </c>
      <c r="D10" s="44">
        <v>123.25666666666666</v>
      </c>
      <c r="E10" s="37"/>
      <c r="F10" s="43">
        <v>110</v>
      </c>
      <c r="G10" s="42"/>
      <c r="H10" s="40">
        <v>112.66666666666667</v>
      </c>
      <c r="I10" s="37">
        <v>110.05</v>
      </c>
      <c r="J10" s="37">
        <v>107.33</v>
      </c>
      <c r="K10" s="37">
        <v>105</v>
      </c>
      <c r="L10" s="45">
        <v>136</v>
      </c>
      <c r="M10" s="15"/>
    </row>
    <row r="11" spans="1:13" ht="30" x14ac:dyDescent="0.25">
      <c r="A11" s="6" t="s">
        <v>23</v>
      </c>
      <c r="B11" s="1" t="s">
        <v>21</v>
      </c>
      <c r="C11" s="22">
        <f t="shared" si="0"/>
        <v>126.65630404517475</v>
      </c>
      <c r="D11" s="44">
        <v>145.75</v>
      </c>
      <c r="E11" s="37">
        <v>120</v>
      </c>
      <c r="F11" s="43">
        <v>124.5</v>
      </c>
      <c r="G11" s="42">
        <v>141.23333333333332</v>
      </c>
      <c r="H11" s="40">
        <v>124</v>
      </c>
      <c r="I11" s="37">
        <v>126.86</v>
      </c>
      <c r="J11" s="37">
        <v>117</v>
      </c>
      <c r="K11" s="37">
        <v>117</v>
      </c>
      <c r="L11" s="45"/>
      <c r="M11" s="15"/>
    </row>
    <row r="12" spans="1:13" x14ac:dyDescent="0.25">
      <c r="A12" s="6" t="s">
        <v>24</v>
      </c>
      <c r="B12" s="1" t="s">
        <v>21</v>
      </c>
      <c r="C12" s="22">
        <f t="shared" si="0"/>
        <v>130.93414615201701</v>
      </c>
      <c r="D12" s="44">
        <v>150</v>
      </c>
      <c r="E12" s="37">
        <v>138</v>
      </c>
      <c r="F12" s="43">
        <v>125</v>
      </c>
      <c r="G12" s="42">
        <v>161.935</v>
      </c>
      <c r="H12" s="40">
        <v>119.2</v>
      </c>
      <c r="I12" s="37">
        <v>113.27</v>
      </c>
      <c r="J12" s="37">
        <v>107.33</v>
      </c>
      <c r="K12" s="37">
        <v>133.05000000000001</v>
      </c>
      <c r="L12" s="45">
        <v>140</v>
      </c>
      <c r="M12" s="20"/>
    </row>
    <row r="13" spans="1:13" x14ac:dyDescent="0.25">
      <c r="A13" s="6" t="s">
        <v>25</v>
      </c>
      <c r="B13" s="1" t="s">
        <v>15</v>
      </c>
      <c r="C13" s="22">
        <f t="shared" si="0"/>
        <v>391.70814675887493</v>
      </c>
      <c r="D13" s="44">
        <v>339.51333333333332</v>
      </c>
      <c r="E13" s="37">
        <v>359.79</v>
      </c>
      <c r="F13" s="43">
        <v>365</v>
      </c>
      <c r="G13" s="42">
        <v>408.37333333333299</v>
      </c>
      <c r="H13" s="40">
        <v>357.5</v>
      </c>
      <c r="I13" s="37">
        <v>399.67</v>
      </c>
      <c r="J13" s="37">
        <v>382.17</v>
      </c>
      <c r="K13" s="37">
        <v>530</v>
      </c>
      <c r="L13" s="45">
        <v>412</v>
      </c>
      <c r="M13" s="20"/>
    </row>
    <row r="14" spans="1:13" x14ac:dyDescent="0.25">
      <c r="A14" s="6" t="s">
        <v>26</v>
      </c>
      <c r="B14" s="1" t="s">
        <v>15</v>
      </c>
      <c r="C14" s="22">
        <f t="shared" si="0"/>
        <v>512.07762991207483</v>
      </c>
      <c r="D14" s="44">
        <v>546.86</v>
      </c>
      <c r="E14" s="37">
        <v>526.5</v>
      </c>
      <c r="F14" s="43">
        <v>524.5</v>
      </c>
      <c r="G14" s="42">
        <v>552</v>
      </c>
      <c r="H14" s="40">
        <v>470</v>
      </c>
      <c r="I14" s="37">
        <v>491.42</v>
      </c>
      <c r="J14" s="37">
        <v>445.25</v>
      </c>
      <c r="K14" s="37">
        <v>599</v>
      </c>
      <c r="L14" s="45">
        <v>471.5</v>
      </c>
      <c r="M14" s="20"/>
    </row>
    <row r="15" spans="1:13" x14ac:dyDescent="0.25">
      <c r="A15" s="6" t="s">
        <v>27</v>
      </c>
      <c r="B15" s="1" t="s">
        <v>28</v>
      </c>
      <c r="C15" s="22">
        <f t="shared" si="0"/>
        <v>85.348812601259098</v>
      </c>
      <c r="D15" s="44">
        <v>84.9</v>
      </c>
      <c r="E15" s="37">
        <v>79.25</v>
      </c>
      <c r="F15" s="43">
        <v>73.5</v>
      </c>
      <c r="G15" s="42">
        <v>76.8</v>
      </c>
      <c r="H15" s="40">
        <v>86.666666666666671</v>
      </c>
      <c r="I15" s="37">
        <v>80</v>
      </c>
      <c r="J15" s="37">
        <v>110</v>
      </c>
      <c r="K15" s="37">
        <v>87.33</v>
      </c>
      <c r="L15" s="45">
        <v>95</v>
      </c>
      <c r="M15" s="15"/>
    </row>
    <row r="16" spans="1:13" x14ac:dyDescent="0.25">
      <c r="A16" s="6" t="s">
        <v>29</v>
      </c>
      <c r="B16" s="1" t="s">
        <v>15</v>
      </c>
      <c r="C16" s="22">
        <f t="shared" si="0"/>
        <v>96.590185861070253</v>
      </c>
      <c r="D16" s="44">
        <v>100.27666666666666</v>
      </c>
      <c r="E16" s="37">
        <v>93.83</v>
      </c>
      <c r="F16" s="43">
        <v>83</v>
      </c>
      <c r="G16" s="42">
        <v>99.2</v>
      </c>
      <c r="H16" s="40">
        <v>98</v>
      </c>
      <c r="I16" s="37">
        <v>96</v>
      </c>
      <c r="J16" s="37">
        <v>120.33</v>
      </c>
      <c r="K16" s="37">
        <v>85.73</v>
      </c>
      <c r="L16" s="45">
        <v>97.333333333333329</v>
      </c>
      <c r="M16" s="15"/>
    </row>
    <row r="17" spans="1:13" x14ac:dyDescent="0.25">
      <c r="A17" s="6" t="s">
        <v>30</v>
      </c>
      <c r="B17" s="1" t="s">
        <v>15</v>
      </c>
      <c r="C17" s="22">
        <f t="shared" si="0"/>
        <v>1170.0343626446909</v>
      </c>
      <c r="D17" s="44">
        <v>823.33</v>
      </c>
      <c r="E17" s="37">
        <v>1258.06</v>
      </c>
      <c r="F17" s="43">
        <v>1273</v>
      </c>
      <c r="G17" s="42">
        <v>1226</v>
      </c>
      <c r="H17" s="40">
        <v>1189</v>
      </c>
      <c r="I17" s="37">
        <v>1250</v>
      </c>
      <c r="J17" s="37">
        <v>1280.5</v>
      </c>
      <c r="K17" s="37">
        <v>1363</v>
      </c>
      <c r="L17" s="45">
        <v>980</v>
      </c>
      <c r="M17" s="15"/>
    </row>
    <row r="18" spans="1:13" ht="30" x14ac:dyDescent="0.25">
      <c r="A18" s="6" t="s">
        <v>31</v>
      </c>
      <c r="B18" s="1" t="s">
        <v>15</v>
      </c>
      <c r="C18" s="22">
        <f t="shared" si="0"/>
        <v>24.147922105894668</v>
      </c>
      <c r="D18" s="44">
        <v>18.2</v>
      </c>
      <c r="E18" s="37">
        <v>24</v>
      </c>
      <c r="F18" s="43">
        <v>27</v>
      </c>
      <c r="G18" s="42">
        <v>21.666666666666668</v>
      </c>
      <c r="H18" s="40">
        <v>26</v>
      </c>
      <c r="I18" s="37">
        <v>27.66</v>
      </c>
      <c r="J18" s="37">
        <v>29.57</v>
      </c>
      <c r="K18" s="37">
        <v>19.03</v>
      </c>
      <c r="L18" s="45">
        <v>27</v>
      </c>
      <c r="M18" s="15"/>
    </row>
    <row r="19" spans="1:13" x14ac:dyDescent="0.25">
      <c r="A19" s="6" t="s">
        <v>32</v>
      </c>
      <c r="B19" s="1" t="s">
        <v>15</v>
      </c>
      <c r="C19" s="22">
        <f t="shared" si="0"/>
        <v>63.237281166124355</v>
      </c>
      <c r="D19" s="44">
        <v>70.896666666666661</v>
      </c>
      <c r="E19" s="37">
        <v>72.13</v>
      </c>
      <c r="F19" s="43">
        <v>62.5</v>
      </c>
      <c r="G19" s="42">
        <v>56.066666666666663</v>
      </c>
      <c r="H19" s="40">
        <v>64.333333333333329</v>
      </c>
      <c r="I19" s="37">
        <v>56.66</v>
      </c>
      <c r="J19" s="37">
        <v>65</v>
      </c>
      <c r="K19" s="37">
        <v>58.75</v>
      </c>
      <c r="L19" s="45">
        <v>64.833333333333329</v>
      </c>
      <c r="M19" s="15"/>
    </row>
    <row r="20" spans="1:13" ht="30" x14ac:dyDescent="0.25">
      <c r="A20" s="6" t="s">
        <v>33</v>
      </c>
      <c r="B20" s="1" t="s">
        <v>15</v>
      </c>
      <c r="C20" s="22">
        <f t="shared" si="0"/>
        <v>84.728670483572003</v>
      </c>
      <c r="D20" s="44">
        <v>100</v>
      </c>
      <c r="E20" s="37">
        <v>103.33</v>
      </c>
      <c r="F20" s="43">
        <v>84</v>
      </c>
      <c r="G20" s="42">
        <v>72.86</v>
      </c>
      <c r="H20" s="40">
        <v>77.776666666666657</v>
      </c>
      <c r="I20" s="37">
        <v>83</v>
      </c>
      <c r="J20" s="37">
        <v>92.85</v>
      </c>
      <c r="K20" s="37">
        <v>71.66</v>
      </c>
      <c r="L20" s="45">
        <v>82.85</v>
      </c>
      <c r="M20" s="15"/>
    </row>
    <row r="21" spans="1:13" ht="30" x14ac:dyDescent="0.25">
      <c r="A21" s="6" t="s">
        <v>34</v>
      </c>
      <c r="B21" s="1" t="s">
        <v>15</v>
      </c>
      <c r="C21" s="22">
        <f t="shared" si="0"/>
        <v>84.868564536105552</v>
      </c>
      <c r="D21" s="44">
        <v>107.14</v>
      </c>
      <c r="E21" s="37">
        <v>94.17</v>
      </c>
      <c r="F21" s="43">
        <v>71</v>
      </c>
      <c r="G21" s="42">
        <v>81.67</v>
      </c>
      <c r="H21" s="40">
        <v>74.164999999999992</v>
      </c>
      <c r="I21" s="37">
        <v>78.180000000000007</v>
      </c>
      <c r="J21" s="37">
        <v>88.6</v>
      </c>
      <c r="K21" s="37">
        <v>88.67</v>
      </c>
      <c r="L21" s="45">
        <v>85.71</v>
      </c>
      <c r="M21" s="15"/>
    </row>
    <row r="22" spans="1:13" x14ac:dyDescent="0.25">
      <c r="A22" s="6" t="s">
        <v>35</v>
      </c>
      <c r="B22" s="1" t="s">
        <v>15</v>
      </c>
      <c r="C22" s="22">
        <f t="shared" si="0"/>
        <v>62.143548776691475</v>
      </c>
      <c r="D22" s="44">
        <v>55.05</v>
      </c>
      <c r="E22" s="37">
        <v>61.33</v>
      </c>
      <c r="F22" s="43">
        <v>55.5</v>
      </c>
      <c r="G22" s="42">
        <v>56.4</v>
      </c>
      <c r="H22" s="40">
        <v>68.489999999999995</v>
      </c>
      <c r="I22" s="37">
        <v>58</v>
      </c>
      <c r="J22" s="37">
        <v>65</v>
      </c>
      <c r="K22" s="37">
        <v>89.38</v>
      </c>
      <c r="L22" s="45">
        <v>56.67</v>
      </c>
      <c r="M22" s="20"/>
    </row>
    <row r="23" spans="1:13" x14ac:dyDescent="0.25">
      <c r="A23" s="6" t="s">
        <v>36</v>
      </c>
      <c r="B23" s="1" t="s">
        <v>15</v>
      </c>
      <c r="C23" s="22">
        <f t="shared" si="0"/>
        <v>137.95025230790282</v>
      </c>
      <c r="D23" s="44">
        <v>120</v>
      </c>
      <c r="E23" s="37">
        <v>136.16999999999999</v>
      </c>
      <c r="F23" s="43">
        <v>128</v>
      </c>
      <c r="G23" s="42">
        <v>131.05000000000001</v>
      </c>
      <c r="H23" s="40">
        <v>134.57666666666668</v>
      </c>
      <c r="I23" s="37">
        <v>136.33000000000001</v>
      </c>
      <c r="J23" s="37">
        <v>142.29</v>
      </c>
      <c r="K23" s="37">
        <v>194</v>
      </c>
      <c r="L23" s="45">
        <v>130.33333333333334</v>
      </c>
      <c r="M23" s="15"/>
    </row>
    <row r="24" spans="1:13" x14ac:dyDescent="0.25">
      <c r="A24" s="6" t="s">
        <v>37</v>
      </c>
      <c r="B24" s="1" t="s">
        <v>15</v>
      </c>
      <c r="C24" s="22">
        <f t="shared" si="0"/>
        <v>66.255287527578048</v>
      </c>
      <c r="D24" s="44">
        <v>60.04</v>
      </c>
      <c r="E24" s="37">
        <v>61.33</v>
      </c>
      <c r="F24" s="43">
        <v>58.5</v>
      </c>
      <c r="G24" s="42">
        <v>61.75333333333333</v>
      </c>
      <c r="H24" s="40">
        <v>68.666666666666671</v>
      </c>
      <c r="I24" s="37">
        <v>57.58</v>
      </c>
      <c r="J24" s="37">
        <v>62.47</v>
      </c>
      <c r="K24" s="37">
        <v>93.6</v>
      </c>
      <c r="L24" s="45">
        <v>80</v>
      </c>
      <c r="M24" s="15"/>
    </row>
    <row r="25" spans="1:13" x14ac:dyDescent="0.25">
      <c r="A25" s="6" t="s">
        <v>38</v>
      </c>
      <c r="B25" s="1" t="s">
        <v>15</v>
      </c>
      <c r="C25" s="22">
        <f t="shared" si="0"/>
        <v>70.798414587206665</v>
      </c>
      <c r="D25" s="44">
        <v>59.106666666666662</v>
      </c>
      <c r="E25" s="37">
        <v>64</v>
      </c>
      <c r="F25" s="43">
        <v>75</v>
      </c>
      <c r="G25" s="42">
        <v>65.393333333333331</v>
      </c>
      <c r="H25" s="40">
        <v>75.25</v>
      </c>
      <c r="I25" s="37">
        <v>63.25</v>
      </c>
      <c r="J25" s="37">
        <v>74.540000000000006</v>
      </c>
      <c r="K25" s="37">
        <v>98.4</v>
      </c>
      <c r="L25" s="45">
        <v>69</v>
      </c>
      <c r="M25" s="20"/>
    </row>
    <row r="26" spans="1:13" x14ac:dyDescent="0.25">
      <c r="A26" s="6" t="s">
        <v>39</v>
      </c>
      <c r="B26" s="1" t="s">
        <v>15</v>
      </c>
      <c r="C26" s="22">
        <f t="shared" si="0"/>
        <v>66.346502077834515</v>
      </c>
      <c r="D26" s="44">
        <v>55.99</v>
      </c>
      <c r="E26" s="37">
        <v>55.83</v>
      </c>
      <c r="F26" s="43">
        <v>56</v>
      </c>
      <c r="G26" s="42">
        <v>55</v>
      </c>
      <c r="H26" s="40">
        <v>72.16</v>
      </c>
      <c r="I26" s="37">
        <v>60</v>
      </c>
      <c r="J26" s="37">
        <v>71.83</v>
      </c>
      <c r="K26" s="37">
        <v>99.83</v>
      </c>
      <c r="L26" s="45">
        <v>83.333333333333329</v>
      </c>
      <c r="M26" s="15"/>
    </row>
    <row r="27" spans="1:13" x14ac:dyDescent="0.25">
      <c r="A27" s="6" t="s">
        <v>40</v>
      </c>
      <c r="B27" s="1" t="s">
        <v>15</v>
      </c>
      <c r="C27" s="22">
        <f t="shared" si="0"/>
        <v>49.620181563248764</v>
      </c>
      <c r="D27" s="44">
        <v>43.44</v>
      </c>
      <c r="E27" s="37">
        <v>45.25</v>
      </c>
      <c r="F27" s="43">
        <v>37</v>
      </c>
      <c r="G27" s="42">
        <v>50.326666666666661</v>
      </c>
      <c r="H27" s="40">
        <v>57.863333333333337</v>
      </c>
      <c r="I27" s="37">
        <v>45</v>
      </c>
      <c r="J27" s="37">
        <v>42.88</v>
      </c>
      <c r="K27" s="37">
        <v>75.63</v>
      </c>
      <c r="L27" s="45">
        <v>59</v>
      </c>
      <c r="M27" s="20"/>
    </row>
    <row r="28" spans="1:13" x14ac:dyDescent="0.25">
      <c r="A28" s="6" t="s">
        <v>41</v>
      </c>
      <c r="B28" s="1" t="s">
        <v>15</v>
      </c>
      <c r="C28" s="22">
        <f t="shared" si="0"/>
        <v>47.152147357903409</v>
      </c>
      <c r="D28" s="44">
        <v>37.700000000000003</v>
      </c>
      <c r="E28" s="37">
        <v>42</v>
      </c>
      <c r="F28" s="43">
        <v>38</v>
      </c>
      <c r="G28" s="42">
        <v>42.199999999999996</v>
      </c>
      <c r="H28" s="40">
        <v>51.99</v>
      </c>
      <c r="I28" s="37">
        <v>44</v>
      </c>
      <c r="J28" s="37">
        <v>38</v>
      </c>
      <c r="K28" s="37">
        <v>90</v>
      </c>
      <c r="L28" s="45">
        <v>58</v>
      </c>
      <c r="M28" s="20"/>
    </row>
    <row r="29" spans="1:13" x14ac:dyDescent="0.25">
      <c r="A29" s="6" t="s">
        <v>42</v>
      </c>
      <c r="B29" s="1" t="s">
        <v>15</v>
      </c>
      <c r="C29" s="22">
        <f t="shared" si="0"/>
        <v>68.849552415564588</v>
      </c>
      <c r="D29" s="44">
        <v>66.710000000000008</v>
      </c>
      <c r="E29" s="37">
        <v>65.83</v>
      </c>
      <c r="F29" s="43">
        <v>60</v>
      </c>
      <c r="G29" s="42">
        <v>73.089999999999989</v>
      </c>
      <c r="H29" s="40">
        <v>74.990000000000009</v>
      </c>
      <c r="I29" s="37">
        <v>68</v>
      </c>
      <c r="J29" s="37">
        <v>86</v>
      </c>
      <c r="K29" s="37">
        <v>58.8</v>
      </c>
      <c r="L29" s="45">
        <v>70</v>
      </c>
      <c r="M29" s="15"/>
    </row>
    <row r="30" spans="1:13" ht="30" x14ac:dyDescent="0.25">
      <c r="A30" s="6" t="s">
        <v>43</v>
      </c>
      <c r="B30" s="1" t="s">
        <v>15</v>
      </c>
      <c r="C30" s="22">
        <f t="shared" si="0"/>
        <v>76.80140662810706</v>
      </c>
      <c r="D30" s="44">
        <v>75.833333333333329</v>
      </c>
      <c r="E30" s="37">
        <v>70</v>
      </c>
      <c r="F30" s="43">
        <v>67</v>
      </c>
      <c r="G30" s="42">
        <v>73.089999999999989</v>
      </c>
      <c r="H30" s="40">
        <v>81.66</v>
      </c>
      <c r="I30" s="37">
        <v>78</v>
      </c>
      <c r="J30" s="37">
        <v>85.33</v>
      </c>
      <c r="K30" s="37">
        <v>94</v>
      </c>
      <c r="L30" s="45">
        <v>70</v>
      </c>
      <c r="M30" s="15"/>
    </row>
    <row r="31" spans="1:13" x14ac:dyDescent="0.25">
      <c r="A31" s="7" t="s">
        <v>44</v>
      </c>
      <c r="B31" s="4" t="s">
        <v>15</v>
      </c>
      <c r="C31" s="22">
        <f t="shared" si="0"/>
        <v>56.006263958472907</v>
      </c>
      <c r="D31" s="44">
        <v>48</v>
      </c>
      <c r="E31" s="37">
        <v>40</v>
      </c>
      <c r="F31" s="43">
        <v>65</v>
      </c>
      <c r="G31" s="42">
        <v>58.5</v>
      </c>
      <c r="H31" s="40">
        <v>48.326666666666661</v>
      </c>
      <c r="I31" s="37">
        <v>56</v>
      </c>
      <c r="J31" s="37">
        <v>70</v>
      </c>
      <c r="K31" s="37">
        <v>49</v>
      </c>
      <c r="L31" s="45">
        <v>80</v>
      </c>
      <c r="M31" s="15"/>
    </row>
    <row r="32" spans="1:13" x14ac:dyDescent="0.25">
      <c r="A32" s="7" t="s">
        <v>45</v>
      </c>
      <c r="B32" s="4" t="s">
        <v>15</v>
      </c>
      <c r="C32" s="22">
        <f t="shared" si="0"/>
        <v>52.261691734427444</v>
      </c>
      <c r="D32" s="44">
        <v>42.75</v>
      </c>
      <c r="E32" s="37">
        <v>36</v>
      </c>
      <c r="F32" s="43">
        <v>47.5</v>
      </c>
      <c r="G32" s="42">
        <v>56.5</v>
      </c>
      <c r="H32" s="40">
        <v>48.66</v>
      </c>
      <c r="I32" s="37">
        <v>55</v>
      </c>
      <c r="J32" s="37">
        <v>67</v>
      </c>
      <c r="K32" s="37">
        <v>51</v>
      </c>
      <c r="L32" s="45">
        <v>77</v>
      </c>
      <c r="M32" s="15"/>
    </row>
    <row r="33" spans="1:13" x14ac:dyDescent="0.25">
      <c r="A33" s="7" t="s">
        <v>46</v>
      </c>
      <c r="B33" s="4" t="s">
        <v>15</v>
      </c>
      <c r="C33" s="22">
        <f t="shared" si="0"/>
        <v>57.402405259845509</v>
      </c>
      <c r="D33" s="44">
        <v>48.75</v>
      </c>
      <c r="E33" s="37">
        <v>42.5</v>
      </c>
      <c r="F33" s="43">
        <v>45</v>
      </c>
      <c r="G33" s="42">
        <v>53.666666666666664</v>
      </c>
      <c r="H33" s="40">
        <v>75.5</v>
      </c>
      <c r="I33" s="37">
        <v>62</v>
      </c>
      <c r="J33" s="37">
        <v>60.5</v>
      </c>
      <c r="K33" s="37">
        <v>63.67</v>
      </c>
      <c r="L33" s="45">
        <v>75</v>
      </c>
      <c r="M33" s="15"/>
    </row>
    <row r="34" spans="1:13" x14ac:dyDescent="0.25">
      <c r="A34" s="7" t="s">
        <v>47</v>
      </c>
      <c r="B34" s="4" t="s">
        <v>15</v>
      </c>
      <c r="C34" s="22">
        <f t="shared" si="0"/>
        <v>68.86069193775802</v>
      </c>
      <c r="D34" s="44">
        <v>51.5</v>
      </c>
      <c r="E34" s="37">
        <v>65</v>
      </c>
      <c r="F34" s="43">
        <v>75</v>
      </c>
      <c r="G34" s="42">
        <v>59.166666666666664</v>
      </c>
      <c r="H34" s="40">
        <v>70</v>
      </c>
      <c r="I34" s="37">
        <v>60</v>
      </c>
      <c r="J34" s="37">
        <v>93</v>
      </c>
      <c r="K34" s="37">
        <v>60</v>
      </c>
      <c r="L34" s="45">
        <v>100</v>
      </c>
      <c r="M34" s="15"/>
    </row>
    <row r="35" spans="1:13" x14ac:dyDescent="0.25">
      <c r="A35" s="7" t="s">
        <v>48</v>
      </c>
      <c r="B35" s="4" t="s">
        <v>15</v>
      </c>
      <c r="C35" s="22">
        <f t="shared" si="0"/>
        <v>218.17123554387317</v>
      </c>
      <c r="D35" s="44">
        <v>230</v>
      </c>
      <c r="E35" s="37">
        <v>225.33</v>
      </c>
      <c r="F35" s="43">
        <v>190</v>
      </c>
      <c r="G35" s="42">
        <v>263.33333333333331</v>
      </c>
      <c r="H35" s="40">
        <v>213.33333333333334</v>
      </c>
      <c r="I35" s="37">
        <v>197</v>
      </c>
      <c r="J35" s="37">
        <v>224</v>
      </c>
      <c r="K35" s="37">
        <v>195.5</v>
      </c>
      <c r="L35" s="45">
        <v>234.66666666666666</v>
      </c>
      <c r="M35" s="15"/>
    </row>
    <row r="36" spans="1:13" s="11" customFormat="1" x14ac:dyDescent="0.25">
      <c r="A36" s="10"/>
      <c r="C36" s="3">
        <f t="shared" ref="C36" si="1">SUM(C4:C35)</f>
        <v>7000.2422364507984</v>
      </c>
      <c r="D36" s="20">
        <f>SUM(D4:D35)</f>
        <v>6100.456666666666</v>
      </c>
      <c r="E36" s="20">
        <f t="shared" ref="E36:L36" si="2">SUM(E4:E35)</f>
        <v>6308.92</v>
      </c>
      <c r="F36" s="20">
        <f t="shared" si="2"/>
        <v>6469</v>
      </c>
      <c r="G36" s="20">
        <f t="shared" si="2"/>
        <v>6487.8549999999959</v>
      </c>
      <c r="H36" s="20">
        <f t="shared" si="2"/>
        <v>6684.1083333333318</v>
      </c>
      <c r="I36" s="20">
        <f t="shared" si="2"/>
        <v>6417.12</v>
      </c>
      <c r="J36" s="20">
        <f t="shared" si="2"/>
        <v>7228.8200000000006</v>
      </c>
      <c r="K36" s="20">
        <f t="shared" si="2"/>
        <v>6719.5300000000007</v>
      </c>
      <c r="L36" s="20">
        <f t="shared" si="2"/>
        <v>5923.3966666666665</v>
      </c>
      <c r="M36" s="20"/>
    </row>
    <row r="37" spans="1:13" x14ac:dyDescent="0.25">
      <c r="D37" s="12"/>
    </row>
  </sheetData>
  <sheetProtection formatCells="0" formatColumns="0" formatRows="0" insertColumns="0" insertRows="0" insertHyperlinks="0" deleteColumns="0" deleteRows="0" sort="0" autoFilter="0" pivotTables="0"/>
  <mergeCells count="12">
    <mergeCell ref="L1:L3"/>
    <mergeCell ref="M1:M3"/>
    <mergeCell ref="A2:C2"/>
    <mergeCell ref="D1:D3"/>
    <mergeCell ref="F1:F3"/>
    <mergeCell ref="K1:K3"/>
    <mergeCell ref="G1:G3"/>
    <mergeCell ref="J1:J3"/>
    <mergeCell ref="A1:C1"/>
    <mergeCell ref="I1:I3"/>
    <mergeCell ref="E1:E3"/>
    <mergeCell ref="H1:H3"/>
  </mergeCells>
  <pageMargins left="0.25" right="0.25" top="0.25" bottom="0.2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workbookViewId="0">
      <selection activeCell="E2" sqref="E2:E33"/>
    </sheetView>
  </sheetViews>
  <sheetFormatPr defaultRowHeight="15" x14ac:dyDescent="0.25"/>
  <cols>
    <col min="2" max="2" width="36.85546875" customWidth="1"/>
    <col min="3" max="3" width="10.28515625" customWidth="1"/>
    <col min="4" max="4" width="8.42578125" customWidth="1"/>
  </cols>
  <sheetData>
    <row r="1" spans="2:12" x14ac:dyDescent="0.25">
      <c r="D1" s="14"/>
      <c r="E1" s="24"/>
      <c r="F1" t="s">
        <v>50</v>
      </c>
    </row>
    <row r="2" spans="2:12" x14ac:dyDescent="0.25">
      <c r="B2" s="6" t="s">
        <v>14</v>
      </c>
      <c r="C2" s="1" t="s">
        <v>15</v>
      </c>
      <c r="D2" s="14"/>
      <c r="E2" s="33"/>
      <c r="F2" s="16" t="e">
        <f>E2/D2*100</f>
        <v>#DIV/0!</v>
      </c>
      <c r="G2" s="31" t="e">
        <f>100-F2</f>
        <v>#DIV/0!</v>
      </c>
      <c r="L2" s="29"/>
    </row>
    <row r="3" spans="2:12" x14ac:dyDescent="0.25">
      <c r="B3" s="6" t="s">
        <v>16</v>
      </c>
      <c r="C3" s="1" t="s">
        <v>15</v>
      </c>
      <c r="D3" s="14">
        <v>600</v>
      </c>
      <c r="E3" s="33"/>
      <c r="F3" s="16">
        <f t="shared" ref="F3:F33" si="0">E3/D3*100</f>
        <v>0</v>
      </c>
      <c r="G3" s="31">
        <f>100-F3</f>
        <v>100</v>
      </c>
      <c r="L3" s="29"/>
    </row>
    <row r="4" spans="2:12" x14ac:dyDescent="0.25">
      <c r="B4" s="6" t="s">
        <v>17</v>
      </c>
      <c r="C4" s="1" t="s">
        <v>15</v>
      </c>
      <c r="D4" s="14">
        <v>350</v>
      </c>
      <c r="E4" s="33">
        <v>340</v>
      </c>
      <c r="F4" s="16">
        <f t="shared" si="0"/>
        <v>97.142857142857139</v>
      </c>
      <c r="G4" s="31">
        <f>100-F4</f>
        <v>2.8571428571428612</v>
      </c>
      <c r="L4" s="30">
        <v>331</v>
      </c>
    </row>
    <row r="5" spans="2:12" x14ac:dyDescent="0.25">
      <c r="B5" s="6" t="s">
        <v>18</v>
      </c>
      <c r="C5" s="1" t="s">
        <v>15</v>
      </c>
      <c r="D5" s="14">
        <v>255</v>
      </c>
      <c r="E5" s="33">
        <v>255</v>
      </c>
      <c r="F5" s="16">
        <f t="shared" si="0"/>
        <v>100</v>
      </c>
      <c r="G5" s="31">
        <f>100-F5</f>
        <v>0</v>
      </c>
      <c r="L5" s="30">
        <v>240</v>
      </c>
    </row>
    <row r="6" spans="2:12" x14ac:dyDescent="0.25">
      <c r="B6" s="6" t="s">
        <v>19</v>
      </c>
      <c r="C6" s="1" t="s">
        <v>15</v>
      </c>
      <c r="D6" s="14">
        <v>1180</v>
      </c>
      <c r="E6" s="33">
        <v>1233</v>
      </c>
      <c r="F6" s="16">
        <f t="shared" si="0"/>
        <v>104.49152542372882</v>
      </c>
      <c r="G6" s="31">
        <f t="shared" ref="G6:G33" si="1">100-F6</f>
        <v>-4.4915254237288167</v>
      </c>
      <c r="L6" s="30">
        <v>1341</v>
      </c>
    </row>
    <row r="7" spans="2:12" x14ac:dyDescent="0.25">
      <c r="B7" s="6" t="s">
        <v>20</v>
      </c>
      <c r="C7" s="1" t="s">
        <v>21</v>
      </c>
      <c r="D7" s="32">
        <v>165</v>
      </c>
      <c r="E7" s="33">
        <v>173</v>
      </c>
      <c r="F7" s="16">
        <f t="shared" si="0"/>
        <v>104.84848484848486</v>
      </c>
      <c r="G7" s="31">
        <f t="shared" si="1"/>
        <v>-4.8484848484848584</v>
      </c>
      <c r="L7" s="30">
        <v>155</v>
      </c>
    </row>
    <row r="8" spans="2:12" ht="30" x14ac:dyDescent="0.25">
      <c r="B8" s="6" t="s">
        <v>22</v>
      </c>
      <c r="C8" s="1" t="s">
        <v>21</v>
      </c>
      <c r="D8" s="32">
        <v>120</v>
      </c>
      <c r="E8" s="33">
        <v>125.67</v>
      </c>
      <c r="F8" s="16">
        <f t="shared" si="0"/>
        <v>104.72499999999999</v>
      </c>
      <c r="G8" s="31">
        <f t="shared" si="1"/>
        <v>-4.7249999999999943</v>
      </c>
      <c r="L8" s="30">
        <v>118.5</v>
      </c>
    </row>
    <row r="9" spans="2:12" ht="30" x14ac:dyDescent="0.25">
      <c r="B9" s="6" t="s">
        <v>23</v>
      </c>
      <c r="C9" s="1" t="s">
        <v>21</v>
      </c>
      <c r="D9" s="32"/>
      <c r="E9" s="33"/>
      <c r="F9" s="16" t="e">
        <f t="shared" si="0"/>
        <v>#DIV/0!</v>
      </c>
      <c r="G9" s="31" t="e">
        <f t="shared" si="1"/>
        <v>#DIV/0!</v>
      </c>
      <c r="L9" s="30">
        <v>128</v>
      </c>
    </row>
    <row r="10" spans="2:12" x14ac:dyDescent="0.25">
      <c r="B10" s="6" t="s">
        <v>24</v>
      </c>
      <c r="C10" s="1" t="s">
        <v>21</v>
      </c>
      <c r="D10" s="14">
        <v>130</v>
      </c>
      <c r="E10" s="33">
        <v>130</v>
      </c>
      <c r="F10" s="16">
        <f t="shared" si="0"/>
        <v>100</v>
      </c>
      <c r="G10" s="31">
        <f t="shared" si="1"/>
        <v>0</v>
      </c>
      <c r="L10" s="30">
        <v>108</v>
      </c>
    </row>
    <row r="11" spans="2:12" x14ac:dyDescent="0.25">
      <c r="B11" s="6" t="s">
        <v>25</v>
      </c>
      <c r="C11" s="1" t="s">
        <v>15</v>
      </c>
      <c r="D11" s="14">
        <v>420</v>
      </c>
      <c r="E11" s="33">
        <v>420</v>
      </c>
      <c r="F11" s="16">
        <f t="shared" si="0"/>
        <v>100</v>
      </c>
      <c r="G11" s="31">
        <f t="shared" si="1"/>
        <v>0</v>
      </c>
      <c r="L11" s="28">
        <v>385.33333333333331</v>
      </c>
    </row>
    <row r="12" spans="2:12" x14ac:dyDescent="0.25">
      <c r="B12" s="6" t="s">
        <v>26</v>
      </c>
      <c r="C12" s="1" t="s">
        <v>15</v>
      </c>
      <c r="D12" s="14">
        <v>493</v>
      </c>
      <c r="E12" s="33">
        <v>493</v>
      </c>
      <c r="F12" s="16">
        <f t="shared" si="0"/>
        <v>100</v>
      </c>
      <c r="G12" s="31">
        <f t="shared" si="1"/>
        <v>0</v>
      </c>
      <c r="L12" s="30">
        <v>556</v>
      </c>
    </row>
    <row r="13" spans="2:12" x14ac:dyDescent="0.25">
      <c r="B13" s="6" t="s">
        <v>27</v>
      </c>
      <c r="C13" s="1" t="s">
        <v>28</v>
      </c>
      <c r="D13" s="14">
        <v>135</v>
      </c>
      <c r="E13" s="33">
        <v>130</v>
      </c>
      <c r="F13" s="16">
        <f t="shared" si="0"/>
        <v>96.296296296296291</v>
      </c>
      <c r="G13" s="31">
        <f t="shared" si="1"/>
        <v>3.7037037037037095</v>
      </c>
      <c r="L13" s="30">
        <v>118</v>
      </c>
    </row>
    <row r="14" spans="2:12" x14ac:dyDescent="0.25">
      <c r="B14" s="6" t="s">
        <v>29</v>
      </c>
      <c r="C14" s="1" t="s">
        <v>15</v>
      </c>
      <c r="D14" s="14">
        <v>96.5</v>
      </c>
      <c r="E14" s="33">
        <v>100</v>
      </c>
      <c r="F14" s="16">
        <f t="shared" si="0"/>
        <v>103.62694300518133</v>
      </c>
      <c r="G14" s="31">
        <f t="shared" si="1"/>
        <v>-3.6269430051813316</v>
      </c>
      <c r="L14" s="30">
        <v>85.5</v>
      </c>
    </row>
    <row r="15" spans="2:12" x14ac:dyDescent="0.25">
      <c r="B15" s="6" t="s">
        <v>30</v>
      </c>
      <c r="C15" s="1" t="s">
        <v>15</v>
      </c>
      <c r="D15" s="14">
        <v>980</v>
      </c>
      <c r="E15" s="33">
        <v>980</v>
      </c>
      <c r="F15" s="16">
        <f t="shared" si="0"/>
        <v>100</v>
      </c>
      <c r="G15" s="31">
        <f t="shared" si="1"/>
        <v>0</v>
      </c>
      <c r="L15" s="30">
        <v>1273</v>
      </c>
    </row>
    <row r="16" spans="2:12" ht="30" x14ac:dyDescent="0.25">
      <c r="B16" s="6" t="s">
        <v>31</v>
      </c>
      <c r="C16" s="1" t="s">
        <v>15</v>
      </c>
      <c r="D16" s="14">
        <v>26</v>
      </c>
      <c r="E16" s="33">
        <v>26</v>
      </c>
      <c r="F16" s="16">
        <f t="shared" si="0"/>
        <v>100</v>
      </c>
      <c r="G16" s="31">
        <f t="shared" si="1"/>
        <v>0</v>
      </c>
      <c r="L16" s="30">
        <v>25</v>
      </c>
    </row>
    <row r="17" spans="2:12" x14ac:dyDescent="0.25">
      <c r="B17" s="6" t="s">
        <v>32</v>
      </c>
      <c r="C17" s="1" t="s">
        <v>15</v>
      </c>
      <c r="D17" s="32">
        <v>66</v>
      </c>
      <c r="E17" s="33">
        <v>67.333333333333329</v>
      </c>
      <c r="F17" s="16">
        <f t="shared" si="0"/>
        <v>102.02020202020201</v>
      </c>
      <c r="G17" s="31">
        <f t="shared" si="1"/>
        <v>-2.0202020202020066</v>
      </c>
      <c r="L17" s="30">
        <v>61.5</v>
      </c>
    </row>
    <row r="18" spans="2:12" ht="30" x14ac:dyDescent="0.25">
      <c r="B18" s="6" t="s">
        <v>33</v>
      </c>
      <c r="C18" s="1" t="s">
        <v>15</v>
      </c>
      <c r="D18" s="14">
        <v>82.85</v>
      </c>
      <c r="E18" s="33">
        <v>82.85</v>
      </c>
      <c r="F18" s="16">
        <f t="shared" si="0"/>
        <v>100</v>
      </c>
      <c r="G18" s="31">
        <f t="shared" si="1"/>
        <v>0</v>
      </c>
      <c r="L18" s="30">
        <v>88.73</v>
      </c>
    </row>
    <row r="19" spans="2:12" ht="30" x14ac:dyDescent="0.25">
      <c r="B19" s="6" t="s">
        <v>34</v>
      </c>
      <c r="C19" s="1" t="s">
        <v>15</v>
      </c>
      <c r="D19" s="14">
        <v>85.71</v>
      </c>
      <c r="E19" s="33">
        <v>85.71</v>
      </c>
      <c r="F19" s="16">
        <f t="shared" si="0"/>
        <v>100</v>
      </c>
      <c r="G19" s="31">
        <f t="shared" si="1"/>
        <v>0</v>
      </c>
      <c r="L19" s="30">
        <v>69.77</v>
      </c>
    </row>
    <row r="20" spans="2:12" x14ac:dyDescent="0.25">
      <c r="B20" s="6" t="s">
        <v>35</v>
      </c>
      <c r="C20" s="1" t="s">
        <v>15</v>
      </c>
      <c r="D20" s="32">
        <v>63.13</v>
      </c>
      <c r="E20" s="33">
        <v>61</v>
      </c>
      <c r="F20" s="16">
        <f t="shared" si="0"/>
        <v>96.626009821004274</v>
      </c>
      <c r="G20" s="31">
        <f t="shared" si="1"/>
        <v>3.3739901789957258</v>
      </c>
      <c r="L20" s="30">
        <v>55.5</v>
      </c>
    </row>
    <row r="21" spans="2:12" x14ac:dyDescent="0.25">
      <c r="B21" s="6" t="s">
        <v>36</v>
      </c>
      <c r="C21" s="1" t="s">
        <v>15</v>
      </c>
      <c r="D21" s="14">
        <v>141</v>
      </c>
      <c r="E21" s="33">
        <v>141</v>
      </c>
      <c r="F21" s="16">
        <f t="shared" si="0"/>
        <v>100</v>
      </c>
      <c r="G21" s="31">
        <f t="shared" si="1"/>
        <v>0</v>
      </c>
      <c r="L21" s="30">
        <v>127</v>
      </c>
    </row>
    <row r="22" spans="2:12" x14ac:dyDescent="0.25">
      <c r="B22" s="6" t="s">
        <v>37</v>
      </c>
      <c r="C22" s="1" t="s">
        <v>15</v>
      </c>
      <c r="D22" s="32">
        <v>79.5</v>
      </c>
      <c r="E22" s="33">
        <v>76</v>
      </c>
      <c r="F22" s="16">
        <f t="shared" si="0"/>
        <v>95.59748427672956</v>
      </c>
      <c r="G22" s="31">
        <f>100-F22</f>
        <v>4.4025157232704402</v>
      </c>
      <c r="L22" s="30">
        <v>58.5</v>
      </c>
    </row>
    <row r="23" spans="2:12" x14ac:dyDescent="0.25">
      <c r="B23" s="6" t="s">
        <v>38</v>
      </c>
      <c r="C23" s="1" t="s">
        <v>15</v>
      </c>
      <c r="D23" s="32">
        <v>71</v>
      </c>
      <c r="E23" s="33">
        <v>67.5</v>
      </c>
      <c r="F23" s="16">
        <f t="shared" si="0"/>
        <v>95.070422535211264</v>
      </c>
      <c r="G23" s="31">
        <f t="shared" si="1"/>
        <v>4.9295774647887356</v>
      </c>
      <c r="L23" s="30">
        <v>67.5</v>
      </c>
    </row>
    <row r="24" spans="2:12" x14ac:dyDescent="0.25">
      <c r="B24" s="6" t="s">
        <v>39</v>
      </c>
      <c r="C24" s="1" t="s">
        <v>15</v>
      </c>
      <c r="D24" s="14">
        <v>93.666666666666671</v>
      </c>
      <c r="E24" s="33">
        <v>93.666666666666671</v>
      </c>
      <c r="F24" s="16">
        <f t="shared" si="0"/>
        <v>100</v>
      </c>
      <c r="G24" s="31">
        <f t="shared" si="1"/>
        <v>0</v>
      </c>
      <c r="L24" s="28">
        <v>54</v>
      </c>
    </row>
    <row r="25" spans="2:12" x14ac:dyDescent="0.25">
      <c r="B25" s="6" t="s">
        <v>40</v>
      </c>
      <c r="C25" s="1" t="s">
        <v>15</v>
      </c>
      <c r="D25" s="14">
        <v>52.67</v>
      </c>
      <c r="E25" s="33">
        <v>54</v>
      </c>
      <c r="F25" s="16">
        <f t="shared" si="0"/>
        <v>102.52515663565597</v>
      </c>
      <c r="G25" s="31">
        <f t="shared" si="1"/>
        <v>-2.5251566356559749</v>
      </c>
      <c r="L25" s="30">
        <v>34</v>
      </c>
    </row>
    <row r="26" spans="2:12" x14ac:dyDescent="0.25">
      <c r="B26" s="6" t="s">
        <v>41</v>
      </c>
      <c r="C26" s="1" t="s">
        <v>15</v>
      </c>
      <c r="D26" s="14">
        <v>46</v>
      </c>
      <c r="E26" s="33">
        <v>46</v>
      </c>
      <c r="F26" s="16">
        <f t="shared" si="0"/>
        <v>100</v>
      </c>
      <c r="G26" s="31">
        <f t="shared" si="1"/>
        <v>0</v>
      </c>
      <c r="L26" s="30">
        <v>36</v>
      </c>
    </row>
    <row r="27" spans="2:12" x14ac:dyDescent="0.25">
      <c r="B27" s="6" t="s">
        <v>42</v>
      </c>
      <c r="C27" s="1" t="s">
        <v>15</v>
      </c>
      <c r="D27" s="14">
        <v>68</v>
      </c>
      <c r="E27" s="33">
        <v>68</v>
      </c>
      <c r="F27" s="16">
        <f t="shared" si="0"/>
        <v>100</v>
      </c>
      <c r="G27" s="31">
        <f t="shared" si="1"/>
        <v>0</v>
      </c>
      <c r="L27" s="30">
        <v>60</v>
      </c>
    </row>
    <row r="28" spans="2:12" ht="30" x14ac:dyDescent="0.25">
      <c r="B28" s="6" t="s">
        <v>43</v>
      </c>
      <c r="C28" s="1" t="s">
        <v>15</v>
      </c>
      <c r="D28" s="14">
        <v>68</v>
      </c>
      <c r="E28" s="33">
        <v>68</v>
      </c>
      <c r="F28" s="16">
        <f t="shared" si="0"/>
        <v>100</v>
      </c>
      <c r="G28" s="31">
        <f t="shared" si="1"/>
        <v>0</v>
      </c>
      <c r="L28" s="30">
        <v>65</v>
      </c>
    </row>
    <row r="29" spans="2:12" x14ac:dyDescent="0.25">
      <c r="B29" s="7" t="s">
        <v>44</v>
      </c>
      <c r="C29" s="4" t="s">
        <v>15</v>
      </c>
      <c r="D29" s="14"/>
      <c r="E29" s="33">
        <v>80</v>
      </c>
      <c r="F29" s="16" t="e">
        <f t="shared" si="0"/>
        <v>#DIV/0!</v>
      </c>
      <c r="G29" s="31" t="e">
        <f t="shared" si="1"/>
        <v>#DIV/0!</v>
      </c>
      <c r="L29" s="30">
        <v>59</v>
      </c>
    </row>
    <row r="30" spans="2:12" x14ac:dyDescent="0.25">
      <c r="B30" s="7" t="s">
        <v>45</v>
      </c>
      <c r="C30" s="4" t="s">
        <v>15</v>
      </c>
      <c r="D30" s="14">
        <v>75</v>
      </c>
      <c r="E30" s="33">
        <v>85</v>
      </c>
      <c r="F30" s="16">
        <f t="shared" si="0"/>
        <v>113.33333333333333</v>
      </c>
      <c r="G30" s="31">
        <f t="shared" si="1"/>
        <v>-13.333333333333329</v>
      </c>
      <c r="L30" s="30">
        <v>70</v>
      </c>
    </row>
    <row r="31" spans="2:12" x14ac:dyDescent="0.25">
      <c r="B31" s="7" t="s">
        <v>46</v>
      </c>
      <c r="C31" s="4" t="s">
        <v>15</v>
      </c>
      <c r="D31" s="33">
        <v>75</v>
      </c>
      <c r="E31" s="33">
        <v>75</v>
      </c>
      <c r="F31" s="16">
        <f t="shared" si="0"/>
        <v>100</v>
      </c>
      <c r="G31" s="31">
        <f t="shared" si="1"/>
        <v>0</v>
      </c>
      <c r="L31" s="30">
        <v>43.5</v>
      </c>
    </row>
    <row r="32" spans="2:12" x14ac:dyDescent="0.25">
      <c r="B32" s="7" t="s">
        <v>47</v>
      </c>
      <c r="C32" s="4" t="s">
        <v>15</v>
      </c>
      <c r="D32" s="33"/>
      <c r="E32" s="33">
        <v>85</v>
      </c>
      <c r="F32" s="16" t="e">
        <f t="shared" si="0"/>
        <v>#DIV/0!</v>
      </c>
      <c r="G32" s="31" t="e">
        <f t="shared" si="1"/>
        <v>#DIV/0!</v>
      </c>
      <c r="L32" s="30">
        <v>72</v>
      </c>
    </row>
    <row r="33" spans="2:12" x14ac:dyDescent="0.25">
      <c r="B33" s="7" t="s">
        <v>48</v>
      </c>
      <c r="C33" s="4" t="s">
        <v>15</v>
      </c>
      <c r="D33" s="33">
        <v>230.5</v>
      </c>
      <c r="E33" s="33">
        <v>240</v>
      </c>
      <c r="F33" s="16">
        <f t="shared" si="0"/>
        <v>104.12147505422993</v>
      </c>
      <c r="G33" s="31">
        <f t="shared" si="1"/>
        <v>-4.1214750542299328</v>
      </c>
      <c r="L33" s="30">
        <v>189.5</v>
      </c>
    </row>
    <row r="34" spans="2:12" x14ac:dyDescent="0.25">
      <c r="D34">
        <v>6248.5266666666676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C33" sqref="C2:C33"/>
    </sheetView>
  </sheetViews>
  <sheetFormatPr defaultRowHeight="15" x14ac:dyDescent="0.25"/>
  <cols>
    <col min="1" max="1" width="34.7109375" customWidth="1"/>
    <col min="2" max="2" width="16.140625" customWidth="1"/>
    <col min="3" max="3" width="19.42578125" customWidth="1"/>
  </cols>
  <sheetData>
    <row r="1" spans="1:5" x14ac:dyDescent="0.25">
      <c r="B1" s="18" t="s">
        <v>51</v>
      </c>
      <c r="C1" s="18" t="s">
        <v>52</v>
      </c>
    </row>
    <row r="2" spans="1:5" x14ac:dyDescent="0.25">
      <c r="A2" s="17" t="s">
        <v>14</v>
      </c>
      <c r="B2" s="19"/>
      <c r="C2" s="19">
        <v>446</v>
      </c>
      <c r="D2" s="16">
        <f>(B2/C2)*100</f>
        <v>0</v>
      </c>
      <c r="E2" s="16">
        <f>100-D2</f>
        <v>100</v>
      </c>
    </row>
    <row r="3" spans="1:5" x14ac:dyDescent="0.25">
      <c r="A3" s="17" t="s">
        <v>16</v>
      </c>
      <c r="B3" s="19"/>
      <c r="C3" s="19"/>
      <c r="D3" s="16"/>
      <c r="E3" s="16"/>
    </row>
    <row r="4" spans="1:5" x14ac:dyDescent="0.25">
      <c r="A4" s="17" t="s">
        <v>17</v>
      </c>
      <c r="B4" s="19">
        <v>312.33333333333331</v>
      </c>
      <c r="C4" s="19">
        <v>312.33</v>
      </c>
      <c r="D4" s="16">
        <f t="shared" ref="D4:D33" si="0">(B4/C4)*100</f>
        <v>100.00106724724918</v>
      </c>
      <c r="E4" s="16">
        <f t="shared" ref="E4:E33" si="1">100-D4</f>
        <v>-1.0672472491819462E-3</v>
      </c>
    </row>
    <row r="5" spans="1:5" x14ac:dyDescent="0.25">
      <c r="A5" s="17" t="s">
        <v>18</v>
      </c>
      <c r="B5" s="19">
        <v>178.33333333333334</v>
      </c>
      <c r="C5" s="19">
        <v>191</v>
      </c>
      <c r="D5" s="16">
        <f t="shared" si="0"/>
        <v>93.368237347294951</v>
      </c>
      <c r="E5" s="16">
        <f t="shared" si="1"/>
        <v>6.6317626527050493</v>
      </c>
    </row>
    <row r="6" spans="1:5" x14ac:dyDescent="0.25">
      <c r="A6" s="17" t="s">
        <v>19</v>
      </c>
      <c r="B6" s="19">
        <v>1226</v>
      </c>
      <c r="C6" s="19">
        <v>1226</v>
      </c>
      <c r="D6" s="16">
        <f t="shared" si="0"/>
        <v>100</v>
      </c>
      <c r="E6" s="16">
        <f t="shared" si="1"/>
        <v>0</v>
      </c>
    </row>
    <row r="7" spans="1:5" x14ac:dyDescent="0.25">
      <c r="A7" s="17" t="s">
        <v>20</v>
      </c>
      <c r="B7" s="19">
        <v>164</v>
      </c>
      <c r="C7" s="19">
        <v>164</v>
      </c>
      <c r="D7" s="16">
        <f t="shared" si="0"/>
        <v>100</v>
      </c>
      <c r="E7" s="16">
        <f t="shared" si="1"/>
        <v>0</v>
      </c>
    </row>
    <row r="8" spans="1:5" ht="30" x14ac:dyDescent="0.25">
      <c r="A8" s="17" t="s">
        <v>22</v>
      </c>
      <c r="B8" s="19">
        <v>94.666666666666671</v>
      </c>
      <c r="C8" s="19">
        <v>97.67</v>
      </c>
      <c r="D8" s="16">
        <f t="shared" si="0"/>
        <v>96.925019623903623</v>
      </c>
      <c r="E8" s="16">
        <f t="shared" si="1"/>
        <v>3.0749803760963772</v>
      </c>
    </row>
    <row r="9" spans="1:5" ht="30" x14ac:dyDescent="0.25">
      <c r="A9" s="17" t="s">
        <v>23</v>
      </c>
      <c r="B9" s="19">
        <v>97</v>
      </c>
      <c r="C9" s="19">
        <v>100</v>
      </c>
      <c r="D9" s="16">
        <f t="shared" si="0"/>
        <v>97</v>
      </c>
      <c r="E9" s="16">
        <f t="shared" si="1"/>
        <v>3</v>
      </c>
    </row>
    <row r="10" spans="1:5" x14ac:dyDescent="0.25">
      <c r="A10" s="17" t="s">
        <v>24</v>
      </c>
      <c r="B10" s="19"/>
      <c r="C10" s="19"/>
      <c r="D10" s="16" t="e">
        <f t="shared" si="0"/>
        <v>#DIV/0!</v>
      </c>
      <c r="E10" s="16" t="e">
        <f t="shared" si="1"/>
        <v>#DIV/0!</v>
      </c>
    </row>
    <row r="11" spans="1:5" x14ac:dyDescent="0.25">
      <c r="A11" s="17" t="s">
        <v>25</v>
      </c>
      <c r="B11" s="19">
        <v>356.66666666666669</v>
      </c>
      <c r="C11" s="19">
        <v>356.66666666666669</v>
      </c>
      <c r="D11" s="16">
        <f t="shared" si="0"/>
        <v>100</v>
      </c>
      <c r="E11" s="16">
        <f t="shared" si="1"/>
        <v>0</v>
      </c>
    </row>
    <row r="12" spans="1:5" x14ac:dyDescent="0.25">
      <c r="A12" s="17" t="s">
        <v>26</v>
      </c>
      <c r="B12" s="19">
        <v>514.66666666666663</v>
      </c>
      <c r="C12" s="19">
        <v>514.66666666666663</v>
      </c>
      <c r="D12" s="16">
        <f t="shared" si="0"/>
        <v>100</v>
      </c>
      <c r="E12" s="16">
        <f t="shared" si="1"/>
        <v>0</v>
      </c>
    </row>
    <row r="13" spans="1:5" x14ac:dyDescent="0.25">
      <c r="A13" s="17" t="s">
        <v>27</v>
      </c>
      <c r="B13" s="19">
        <v>106</v>
      </c>
      <c r="C13" s="19">
        <v>110</v>
      </c>
      <c r="D13" s="16">
        <f t="shared" si="0"/>
        <v>96.36363636363636</v>
      </c>
      <c r="E13" s="16">
        <f t="shared" si="1"/>
        <v>3.6363636363636402</v>
      </c>
    </row>
    <row r="14" spans="1:5" x14ac:dyDescent="0.25">
      <c r="A14" s="17" t="s">
        <v>29</v>
      </c>
      <c r="B14" s="19">
        <v>91</v>
      </c>
      <c r="C14" s="19">
        <v>88</v>
      </c>
      <c r="D14" s="16">
        <f t="shared" si="0"/>
        <v>103.40909090909092</v>
      </c>
      <c r="E14" s="16">
        <f t="shared" si="1"/>
        <v>-3.4090909090909207</v>
      </c>
    </row>
    <row r="15" spans="1:5" x14ac:dyDescent="0.25">
      <c r="A15" s="17" t="s">
        <v>30</v>
      </c>
      <c r="B15" s="19">
        <v>1212.6666666666667</v>
      </c>
      <c r="C15" s="19">
        <v>1160</v>
      </c>
      <c r="D15" s="16">
        <f t="shared" si="0"/>
        <v>104.54022988505747</v>
      </c>
      <c r="E15" s="16">
        <f t="shared" si="1"/>
        <v>-4.5402298850574709</v>
      </c>
    </row>
    <row r="16" spans="1:5" ht="30" x14ac:dyDescent="0.25">
      <c r="A16" s="17" t="s">
        <v>31</v>
      </c>
      <c r="B16" s="19">
        <v>21.666666666666668</v>
      </c>
      <c r="C16" s="19">
        <v>21.67</v>
      </c>
      <c r="D16" s="16">
        <f t="shared" si="0"/>
        <v>99.984617751115209</v>
      </c>
      <c r="E16" s="16">
        <f t="shared" si="1"/>
        <v>1.5382248884790783E-2</v>
      </c>
    </row>
    <row r="17" spans="1:5" x14ac:dyDescent="0.25">
      <c r="A17" s="17" t="s">
        <v>32</v>
      </c>
      <c r="B17" s="19">
        <v>55.666666666666664</v>
      </c>
      <c r="C17" s="19">
        <v>57</v>
      </c>
      <c r="D17" s="16">
        <f t="shared" si="0"/>
        <v>97.660818713450297</v>
      </c>
      <c r="E17" s="16">
        <f t="shared" si="1"/>
        <v>2.339181286549703</v>
      </c>
    </row>
    <row r="18" spans="1:5" ht="30" x14ac:dyDescent="0.25">
      <c r="A18" s="17" t="s">
        <v>33</v>
      </c>
      <c r="B18" s="19">
        <v>72</v>
      </c>
      <c r="C18" s="19">
        <v>72</v>
      </c>
      <c r="D18" s="16">
        <f t="shared" si="0"/>
        <v>100</v>
      </c>
      <c r="E18" s="16">
        <f t="shared" si="1"/>
        <v>0</v>
      </c>
    </row>
    <row r="19" spans="1:5" ht="30" x14ac:dyDescent="0.25">
      <c r="A19" s="17" t="s">
        <v>34</v>
      </c>
      <c r="B19" s="19">
        <v>64</v>
      </c>
      <c r="C19" s="19">
        <v>67.33</v>
      </c>
      <c r="D19" s="16">
        <f t="shared" si="0"/>
        <v>95.054210604485377</v>
      </c>
      <c r="E19" s="16">
        <f t="shared" si="1"/>
        <v>4.9457893955146233</v>
      </c>
    </row>
    <row r="20" spans="1:5" x14ac:dyDescent="0.25">
      <c r="A20" s="17" t="s">
        <v>35</v>
      </c>
      <c r="B20" s="19">
        <v>47</v>
      </c>
      <c r="C20" s="19">
        <v>47</v>
      </c>
      <c r="D20" s="16">
        <f t="shared" si="0"/>
        <v>100</v>
      </c>
      <c r="E20" s="16">
        <f t="shared" si="1"/>
        <v>0</v>
      </c>
    </row>
    <row r="21" spans="1:5" x14ac:dyDescent="0.25">
      <c r="A21" s="17" t="s">
        <v>36</v>
      </c>
      <c r="B21" s="19">
        <v>124.33333333333333</v>
      </c>
      <c r="C21" s="19">
        <v>124.33</v>
      </c>
      <c r="D21" s="16">
        <f t="shared" si="0"/>
        <v>100.00268103702513</v>
      </c>
      <c r="E21" s="16">
        <f t="shared" si="1"/>
        <v>-2.6810370251268978E-3</v>
      </c>
    </row>
    <row r="22" spans="1:5" x14ac:dyDescent="0.25">
      <c r="A22" s="17" t="s">
        <v>37</v>
      </c>
      <c r="B22" s="19">
        <v>51</v>
      </c>
      <c r="C22" s="19">
        <v>51</v>
      </c>
      <c r="D22" s="16">
        <f t="shared" si="0"/>
        <v>100</v>
      </c>
      <c r="E22" s="16">
        <f t="shared" si="1"/>
        <v>0</v>
      </c>
    </row>
    <row r="23" spans="1:5" x14ac:dyDescent="0.25">
      <c r="A23" s="17" t="s">
        <v>38</v>
      </c>
      <c r="B23" s="19">
        <v>48</v>
      </c>
      <c r="C23" s="19">
        <v>48</v>
      </c>
      <c r="D23" s="16">
        <f t="shared" si="0"/>
        <v>100</v>
      </c>
      <c r="E23" s="16">
        <f t="shared" si="1"/>
        <v>0</v>
      </c>
    </row>
    <row r="24" spans="1:5" x14ac:dyDescent="0.25">
      <c r="A24" s="17" t="s">
        <v>39</v>
      </c>
      <c r="B24" s="19">
        <v>76.33</v>
      </c>
      <c r="C24" s="19">
        <v>75</v>
      </c>
      <c r="D24" s="16">
        <f t="shared" si="0"/>
        <v>101.77333333333334</v>
      </c>
      <c r="E24" s="16">
        <f t="shared" si="1"/>
        <v>-1.7733333333333405</v>
      </c>
    </row>
    <row r="25" spans="1:5" x14ac:dyDescent="0.25">
      <c r="A25" s="17" t="s">
        <v>40</v>
      </c>
      <c r="B25" s="19">
        <v>37.666666666666664</v>
      </c>
      <c r="C25" s="19">
        <v>39</v>
      </c>
      <c r="D25" s="16">
        <f t="shared" si="0"/>
        <v>96.581196581196565</v>
      </c>
      <c r="E25" s="16">
        <f t="shared" si="1"/>
        <v>3.4188034188034351</v>
      </c>
    </row>
    <row r="26" spans="1:5" x14ac:dyDescent="0.25">
      <c r="A26" s="17" t="s">
        <v>41</v>
      </c>
      <c r="B26" s="19">
        <v>34</v>
      </c>
      <c r="C26" s="19">
        <v>34</v>
      </c>
      <c r="D26" s="16">
        <f t="shared" si="0"/>
        <v>100</v>
      </c>
      <c r="E26" s="16">
        <f t="shared" si="1"/>
        <v>0</v>
      </c>
    </row>
    <row r="27" spans="1:5" x14ac:dyDescent="0.25">
      <c r="A27" s="17" t="s">
        <v>42</v>
      </c>
      <c r="B27" s="19">
        <v>61</v>
      </c>
      <c r="C27" s="19">
        <v>60</v>
      </c>
      <c r="D27" s="16">
        <f t="shared" si="0"/>
        <v>101.66666666666666</v>
      </c>
      <c r="E27" s="16">
        <f t="shared" si="1"/>
        <v>-1.6666666666666572</v>
      </c>
    </row>
    <row r="28" spans="1:5" ht="30" x14ac:dyDescent="0.25">
      <c r="A28" s="17" t="s">
        <v>43</v>
      </c>
      <c r="B28" s="19">
        <v>61</v>
      </c>
      <c r="C28" s="19">
        <v>64</v>
      </c>
      <c r="D28" s="16">
        <f t="shared" si="0"/>
        <v>95.3125</v>
      </c>
      <c r="E28" s="16">
        <f t="shared" si="1"/>
        <v>4.6875</v>
      </c>
    </row>
    <row r="29" spans="1:5" x14ac:dyDescent="0.25">
      <c r="A29" s="17" t="s">
        <v>44</v>
      </c>
      <c r="B29" s="19">
        <v>60.5</v>
      </c>
      <c r="C29" s="19">
        <v>52</v>
      </c>
      <c r="D29" s="16">
        <f t="shared" si="0"/>
        <v>116.34615384615385</v>
      </c>
      <c r="E29" s="16">
        <f t="shared" si="1"/>
        <v>-16.346153846153854</v>
      </c>
    </row>
    <row r="30" spans="1:5" x14ac:dyDescent="0.25">
      <c r="A30" s="17" t="s">
        <v>45</v>
      </c>
      <c r="B30" s="19">
        <v>50.333333333333336</v>
      </c>
      <c r="C30" s="19">
        <v>52</v>
      </c>
      <c r="D30" s="16">
        <f t="shared" si="0"/>
        <v>96.794871794871796</v>
      </c>
      <c r="E30" s="16">
        <f t="shared" si="1"/>
        <v>3.2051282051282044</v>
      </c>
    </row>
    <row r="31" spans="1:5" x14ac:dyDescent="0.25">
      <c r="A31" s="17" t="s">
        <v>46</v>
      </c>
      <c r="B31" s="19">
        <v>46</v>
      </c>
      <c r="C31" s="19">
        <v>45</v>
      </c>
      <c r="D31" s="16">
        <f t="shared" si="0"/>
        <v>102.22222222222221</v>
      </c>
      <c r="E31" s="16">
        <f t="shared" si="1"/>
        <v>-2.2222222222222143</v>
      </c>
    </row>
    <row r="32" spans="1:5" x14ac:dyDescent="0.25">
      <c r="A32" s="17" t="s">
        <v>47</v>
      </c>
      <c r="B32" s="19">
        <v>52</v>
      </c>
      <c r="C32" s="19">
        <v>55</v>
      </c>
      <c r="D32" s="16">
        <f t="shared" si="0"/>
        <v>94.545454545454547</v>
      </c>
      <c r="E32" s="16">
        <f t="shared" si="1"/>
        <v>5.4545454545454533</v>
      </c>
    </row>
    <row r="33" spans="1:5" x14ac:dyDescent="0.25">
      <c r="A33" s="17" t="s">
        <v>48</v>
      </c>
      <c r="B33" s="19">
        <v>206</v>
      </c>
      <c r="C33" s="19">
        <v>182</v>
      </c>
      <c r="D33" s="16">
        <f t="shared" si="0"/>
        <v>113.18681318681318</v>
      </c>
      <c r="E33" s="16">
        <f t="shared" si="1"/>
        <v>-13.186813186813183</v>
      </c>
    </row>
    <row r="34" spans="1:5" x14ac:dyDescent="0.25">
      <c r="A34" s="17"/>
      <c r="B34" s="19">
        <v>5990.38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C2" sqref="C2:C33"/>
    </sheetView>
  </sheetViews>
  <sheetFormatPr defaultRowHeight="15" x14ac:dyDescent="0.25"/>
  <cols>
    <col min="1" max="1" width="36.85546875" customWidth="1"/>
    <col min="3" max="3" width="11.7109375" customWidth="1"/>
    <col min="4" max="4" width="11.28515625" customWidth="1"/>
  </cols>
  <sheetData>
    <row r="1" spans="1:4" ht="57.75" customHeight="1" x14ac:dyDescent="0.25">
      <c r="A1" t="s">
        <v>53</v>
      </c>
    </row>
    <row r="2" spans="1:4" x14ac:dyDescent="0.25">
      <c r="A2" s="6" t="s">
        <v>14</v>
      </c>
      <c r="B2" s="14">
        <v>415.98</v>
      </c>
      <c r="C2" s="16">
        <v>415.98</v>
      </c>
      <c r="D2" s="16">
        <f>B2/C2*100</f>
        <v>100</v>
      </c>
    </row>
    <row r="3" spans="1:4" x14ac:dyDescent="0.25">
      <c r="A3" s="6" t="s">
        <v>16</v>
      </c>
      <c r="B3" s="14"/>
      <c r="C3" s="23"/>
      <c r="D3" s="16"/>
    </row>
    <row r="4" spans="1:4" x14ac:dyDescent="0.25">
      <c r="A4" s="6" t="s">
        <v>17</v>
      </c>
      <c r="B4" s="14">
        <v>303.49</v>
      </c>
      <c r="C4" s="23">
        <v>317</v>
      </c>
      <c r="D4" s="16">
        <f t="shared" ref="D4:D33" si="0">B4/C4*100</f>
        <v>95.738170347003162</v>
      </c>
    </row>
    <row r="5" spans="1:4" x14ac:dyDescent="0.25">
      <c r="A5" s="6" t="s">
        <v>18</v>
      </c>
      <c r="B5" s="14">
        <v>193</v>
      </c>
      <c r="C5" s="23">
        <v>197</v>
      </c>
      <c r="D5" s="16">
        <f t="shared" si="0"/>
        <v>97.969543147208128</v>
      </c>
    </row>
    <row r="6" spans="1:4" x14ac:dyDescent="0.25">
      <c r="A6" s="6" t="s">
        <v>19</v>
      </c>
      <c r="B6" s="15">
        <v>1154.7</v>
      </c>
      <c r="C6" s="23">
        <v>1154.7</v>
      </c>
      <c r="D6" s="16">
        <f t="shared" si="0"/>
        <v>100</v>
      </c>
    </row>
    <row r="7" spans="1:4" x14ac:dyDescent="0.25">
      <c r="A7" s="6" t="s">
        <v>20</v>
      </c>
      <c r="B7" s="14">
        <v>142.33000000000001</v>
      </c>
      <c r="C7" s="23">
        <v>142.33333333333334</v>
      </c>
      <c r="D7" s="16">
        <f t="shared" si="0"/>
        <v>99.997658079625296</v>
      </c>
    </row>
    <row r="8" spans="1:4" ht="30" x14ac:dyDescent="0.25">
      <c r="A8" s="6" t="s">
        <v>22</v>
      </c>
      <c r="B8" s="14">
        <v>106</v>
      </c>
      <c r="C8" s="23">
        <v>112.66333333333334</v>
      </c>
      <c r="D8" s="16">
        <f t="shared" si="0"/>
        <v>94.085623835024705</v>
      </c>
    </row>
    <row r="9" spans="1:4" ht="30" x14ac:dyDescent="0.25">
      <c r="A9" s="6" t="s">
        <v>23</v>
      </c>
      <c r="B9" s="14">
        <v>116</v>
      </c>
      <c r="C9" s="23">
        <v>118.795</v>
      </c>
      <c r="D9" s="16">
        <f t="shared" si="0"/>
        <v>97.647207374047724</v>
      </c>
    </row>
    <row r="10" spans="1:4" x14ac:dyDescent="0.25">
      <c r="A10" s="6" t="s">
        <v>24</v>
      </c>
      <c r="B10" s="20">
        <v>110.99</v>
      </c>
      <c r="C10" s="23">
        <v>110.99333333333334</v>
      </c>
      <c r="D10" s="16">
        <f t="shared" si="0"/>
        <v>99.996996816625611</v>
      </c>
    </row>
    <row r="11" spans="1:4" x14ac:dyDescent="0.25">
      <c r="A11" s="6" t="s">
        <v>25</v>
      </c>
      <c r="B11" s="20">
        <v>398</v>
      </c>
      <c r="C11" s="23">
        <v>400.66666666666669</v>
      </c>
      <c r="D11" s="16">
        <f t="shared" si="0"/>
        <v>99.334442595673877</v>
      </c>
    </row>
    <row r="12" spans="1:4" x14ac:dyDescent="0.25">
      <c r="A12" s="6" t="s">
        <v>26</v>
      </c>
      <c r="B12" s="20">
        <v>525.14</v>
      </c>
      <c r="C12" s="23">
        <v>525.14</v>
      </c>
      <c r="D12" s="16">
        <f t="shared" si="0"/>
        <v>100</v>
      </c>
    </row>
    <row r="13" spans="1:4" x14ac:dyDescent="0.25">
      <c r="A13" s="6" t="s">
        <v>27</v>
      </c>
      <c r="B13" s="14">
        <v>110</v>
      </c>
      <c r="C13" s="23">
        <v>116.66333333333334</v>
      </c>
      <c r="D13" s="16">
        <f t="shared" si="0"/>
        <v>94.288408240235427</v>
      </c>
    </row>
    <row r="14" spans="1:4" x14ac:dyDescent="0.25">
      <c r="A14" s="6" t="s">
        <v>29</v>
      </c>
      <c r="B14" s="14">
        <v>92.5</v>
      </c>
      <c r="C14" s="23">
        <v>92.49666666666667</v>
      </c>
      <c r="D14" s="16">
        <f t="shared" si="0"/>
        <v>100.00360373346786</v>
      </c>
    </row>
    <row r="15" spans="1:4" x14ac:dyDescent="0.25">
      <c r="A15" s="6" t="s">
        <v>30</v>
      </c>
      <c r="B15" s="14">
        <v>1196</v>
      </c>
      <c r="C15" s="23">
        <v>1196</v>
      </c>
      <c r="D15" s="16">
        <f t="shared" si="0"/>
        <v>100</v>
      </c>
    </row>
    <row r="16" spans="1:4" ht="30" x14ac:dyDescent="0.25">
      <c r="A16" s="6" t="s">
        <v>31</v>
      </c>
      <c r="B16" s="14">
        <v>23</v>
      </c>
      <c r="C16" s="23">
        <v>25</v>
      </c>
      <c r="D16" s="16">
        <f t="shared" si="0"/>
        <v>92</v>
      </c>
    </row>
    <row r="17" spans="1:4" x14ac:dyDescent="0.25">
      <c r="A17" s="6" t="s">
        <v>32</v>
      </c>
      <c r="B17" s="14">
        <v>56.66</v>
      </c>
      <c r="C17" s="23">
        <v>56.663333333333334</v>
      </c>
      <c r="D17" s="16">
        <f t="shared" si="0"/>
        <v>99.99411730101771</v>
      </c>
    </row>
    <row r="18" spans="1:4" ht="30" x14ac:dyDescent="0.25">
      <c r="A18" s="6" t="s">
        <v>33</v>
      </c>
      <c r="B18" s="14">
        <v>68</v>
      </c>
      <c r="C18" s="23">
        <v>68</v>
      </c>
      <c r="D18" s="16">
        <f t="shared" si="0"/>
        <v>100</v>
      </c>
    </row>
    <row r="19" spans="1:4" ht="30" x14ac:dyDescent="0.25">
      <c r="A19" s="6" t="s">
        <v>34</v>
      </c>
      <c r="B19" s="14">
        <v>65</v>
      </c>
      <c r="C19" s="23">
        <v>65</v>
      </c>
      <c r="D19" s="16">
        <f t="shared" si="0"/>
        <v>100</v>
      </c>
    </row>
    <row r="20" spans="1:4" x14ac:dyDescent="0.25">
      <c r="A20" s="6" t="s">
        <v>35</v>
      </c>
      <c r="B20" s="20">
        <v>53.913333333333334</v>
      </c>
      <c r="C20" s="23">
        <v>53.913333333333334</v>
      </c>
      <c r="D20" s="16">
        <f t="shared" si="0"/>
        <v>100</v>
      </c>
    </row>
    <row r="21" spans="1:4" x14ac:dyDescent="0.25">
      <c r="A21" s="6" t="s">
        <v>36</v>
      </c>
      <c r="B21" s="14">
        <v>147</v>
      </c>
      <c r="C21" s="23">
        <v>151.33000000000001</v>
      </c>
      <c r="D21" s="16">
        <f t="shared" si="0"/>
        <v>97.138703495671706</v>
      </c>
    </row>
    <row r="22" spans="1:4" x14ac:dyDescent="0.25">
      <c r="A22" s="6" t="s">
        <v>37</v>
      </c>
      <c r="B22" s="14">
        <v>57.37</v>
      </c>
      <c r="C22" s="23">
        <v>57.370000000000005</v>
      </c>
      <c r="D22" s="16">
        <f t="shared" si="0"/>
        <v>99.999999999999986</v>
      </c>
    </row>
    <row r="23" spans="1:4" x14ac:dyDescent="0.25">
      <c r="A23" s="6" t="s">
        <v>38</v>
      </c>
      <c r="B23" s="20">
        <v>63.25</v>
      </c>
      <c r="C23" s="23">
        <v>63.25</v>
      </c>
      <c r="D23" s="16">
        <f t="shared" si="0"/>
        <v>100</v>
      </c>
    </row>
    <row r="24" spans="1:4" x14ac:dyDescent="0.25">
      <c r="A24" s="6" t="s">
        <v>39</v>
      </c>
      <c r="B24" s="14">
        <v>61.99666666666667</v>
      </c>
      <c r="C24" s="23">
        <v>61.99666666666667</v>
      </c>
      <c r="D24" s="16">
        <f t="shared" si="0"/>
        <v>100</v>
      </c>
    </row>
    <row r="25" spans="1:4" x14ac:dyDescent="0.25">
      <c r="A25" s="6" t="s">
        <v>40</v>
      </c>
      <c r="B25" s="20">
        <v>42</v>
      </c>
      <c r="C25" s="23">
        <v>41</v>
      </c>
      <c r="D25" s="16">
        <f t="shared" si="0"/>
        <v>102.4390243902439</v>
      </c>
    </row>
    <row r="26" spans="1:4" x14ac:dyDescent="0.25">
      <c r="A26" s="6" t="s">
        <v>41</v>
      </c>
      <c r="B26" s="20">
        <v>42.5</v>
      </c>
      <c r="C26" s="23">
        <v>42.5</v>
      </c>
      <c r="D26" s="16">
        <f t="shared" si="0"/>
        <v>100</v>
      </c>
    </row>
    <row r="27" spans="1:4" x14ac:dyDescent="0.25">
      <c r="A27" s="6" t="s">
        <v>42</v>
      </c>
      <c r="B27" s="14">
        <v>62</v>
      </c>
      <c r="C27" s="23">
        <v>65</v>
      </c>
      <c r="D27" s="16">
        <f t="shared" si="0"/>
        <v>95.384615384615387</v>
      </c>
    </row>
    <row r="28" spans="1:4" ht="30" x14ac:dyDescent="0.25">
      <c r="A28" s="6" t="s">
        <v>43</v>
      </c>
      <c r="B28" s="14">
        <v>68</v>
      </c>
      <c r="C28" s="23">
        <v>70</v>
      </c>
      <c r="D28" s="16">
        <f t="shared" si="0"/>
        <v>97.142857142857139</v>
      </c>
    </row>
    <row r="29" spans="1:4" x14ac:dyDescent="0.25">
      <c r="A29" s="7" t="s">
        <v>44</v>
      </c>
      <c r="B29" s="14">
        <v>48.66</v>
      </c>
      <c r="C29" s="23">
        <v>48.663333333333334</v>
      </c>
      <c r="D29" s="16">
        <f t="shared" si="0"/>
        <v>99.993150215768196</v>
      </c>
    </row>
    <row r="30" spans="1:4" x14ac:dyDescent="0.25">
      <c r="A30" s="7" t="s">
        <v>45</v>
      </c>
      <c r="B30" s="14">
        <v>41.5</v>
      </c>
      <c r="C30" s="23">
        <v>45</v>
      </c>
      <c r="D30" s="16">
        <f t="shared" si="0"/>
        <v>92.222222222222229</v>
      </c>
    </row>
    <row r="31" spans="1:4" x14ac:dyDescent="0.25">
      <c r="A31" s="7" t="s">
        <v>46</v>
      </c>
      <c r="B31" s="14">
        <v>48.66</v>
      </c>
      <c r="C31" s="23">
        <v>48.663333333333334</v>
      </c>
      <c r="D31" s="16">
        <f t="shared" si="0"/>
        <v>99.993150215768196</v>
      </c>
    </row>
    <row r="32" spans="1:4" x14ac:dyDescent="0.25">
      <c r="A32" s="7" t="s">
        <v>47</v>
      </c>
      <c r="B32" s="14">
        <v>55</v>
      </c>
      <c r="C32" s="23">
        <v>60</v>
      </c>
      <c r="D32" s="16">
        <f t="shared" si="0"/>
        <v>91.666666666666657</v>
      </c>
    </row>
    <row r="33" spans="1:4" x14ac:dyDescent="0.25">
      <c r="A33" s="7" t="s">
        <v>48</v>
      </c>
      <c r="B33" s="14">
        <v>161.66</v>
      </c>
      <c r="C33" s="23">
        <v>170</v>
      </c>
      <c r="D33" s="16">
        <f t="shared" si="0"/>
        <v>95.094117647058823</v>
      </c>
    </row>
    <row r="34" spans="1:4" x14ac:dyDescent="0.25">
      <c r="B34" s="20">
        <f>SUM(B2:B33)</f>
        <v>6030.2999999999984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workbookViewId="0">
      <selection activeCell="M2" sqref="M2:O2"/>
    </sheetView>
  </sheetViews>
  <sheetFormatPr defaultRowHeight="15" x14ac:dyDescent="0.25"/>
  <cols>
    <col min="1" max="1" width="36.85546875" customWidth="1"/>
    <col min="7" max="7" width="36.85546875" customWidth="1"/>
    <col min="13" max="13" width="36.85546875" customWidth="1"/>
  </cols>
  <sheetData>
    <row r="2" spans="1:16" x14ac:dyDescent="0.25">
      <c r="A2" s="51" t="s">
        <v>53</v>
      </c>
      <c r="B2" s="51"/>
      <c r="C2" s="51"/>
      <c r="D2" t="s">
        <v>50</v>
      </c>
      <c r="G2" s="51" t="s">
        <v>54</v>
      </c>
      <c r="H2" s="51"/>
      <c r="I2" s="51"/>
      <c r="J2" t="s">
        <v>50</v>
      </c>
      <c r="M2" s="51" t="s">
        <v>55</v>
      </c>
      <c r="N2" s="51"/>
      <c r="O2" s="51"/>
      <c r="P2" t="s">
        <v>50</v>
      </c>
    </row>
    <row r="3" spans="1:16" x14ac:dyDescent="0.25">
      <c r="A3" s="6" t="s">
        <v>14</v>
      </c>
      <c r="B3" s="23">
        <v>480.6</v>
      </c>
      <c r="C3" s="24">
        <v>457</v>
      </c>
      <c r="D3" s="16">
        <f>C3/B3*100</f>
        <v>95.089471493965874</v>
      </c>
      <c r="G3" s="6" t="s">
        <v>14</v>
      </c>
      <c r="H3" s="23">
        <v>480</v>
      </c>
      <c r="I3" s="24">
        <v>450</v>
      </c>
      <c r="J3" s="16">
        <f t="shared" ref="J3:J34" si="0">I3/H3*100</f>
        <v>93.75</v>
      </c>
      <c r="K3" s="16"/>
      <c r="L3" s="16"/>
      <c r="M3" s="6" t="s">
        <v>14</v>
      </c>
      <c r="N3" s="23">
        <v>480.6</v>
      </c>
      <c r="O3" s="24">
        <v>457</v>
      </c>
      <c r="P3" s="16">
        <f t="shared" ref="P3:P34" si="1">O3/N3*100</f>
        <v>95.089471493965874</v>
      </c>
    </row>
    <row r="4" spans="1:16" x14ac:dyDescent="0.25">
      <c r="A4" s="6" t="s">
        <v>16</v>
      </c>
      <c r="B4" s="23">
        <v>520</v>
      </c>
      <c r="C4" s="24"/>
      <c r="D4" s="16">
        <f t="shared" ref="D4:D34" si="2">C4/B4*100</f>
        <v>0</v>
      </c>
      <c r="G4" s="6" t="s">
        <v>16</v>
      </c>
      <c r="H4" s="23"/>
      <c r="I4" s="24"/>
      <c r="J4" s="16" t="e">
        <f t="shared" si="0"/>
        <v>#DIV/0!</v>
      </c>
      <c r="K4" s="16"/>
      <c r="L4" s="16"/>
      <c r="M4" s="6" t="s">
        <v>16</v>
      </c>
      <c r="N4" s="23">
        <v>520</v>
      </c>
      <c r="O4" s="24"/>
      <c r="P4" s="16">
        <f t="shared" si="1"/>
        <v>0</v>
      </c>
    </row>
    <row r="5" spans="1:16" x14ac:dyDescent="0.25">
      <c r="A5" s="6" t="s">
        <v>17</v>
      </c>
      <c r="B5" s="23">
        <v>316.10000000000002</v>
      </c>
      <c r="C5" s="24">
        <v>310.3</v>
      </c>
      <c r="D5" s="16">
        <f t="shared" si="2"/>
        <v>98.165137614678898</v>
      </c>
      <c r="G5" s="6" t="s">
        <v>17</v>
      </c>
      <c r="H5" s="23">
        <v>294.10000000000002</v>
      </c>
      <c r="I5" s="24">
        <v>308</v>
      </c>
      <c r="J5" s="16">
        <f t="shared" si="0"/>
        <v>104.72628357701461</v>
      </c>
      <c r="K5" s="16"/>
      <c r="L5" s="16"/>
      <c r="M5" s="6" t="s">
        <v>17</v>
      </c>
      <c r="N5" s="23">
        <v>316.10000000000002</v>
      </c>
      <c r="O5" s="24">
        <v>310.3</v>
      </c>
      <c r="P5" s="16">
        <f t="shared" si="1"/>
        <v>98.165137614678898</v>
      </c>
    </row>
    <row r="6" spans="1:16" x14ac:dyDescent="0.25">
      <c r="A6" s="6" t="s">
        <v>18</v>
      </c>
      <c r="B6" s="23">
        <v>217.5</v>
      </c>
      <c r="C6" s="24">
        <v>212</v>
      </c>
      <c r="D6" s="16">
        <f t="shared" si="2"/>
        <v>97.47126436781609</v>
      </c>
      <c r="G6" s="6" t="s">
        <v>18</v>
      </c>
      <c r="H6" s="23">
        <v>210</v>
      </c>
      <c r="I6" s="24">
        <v>215</v>
      </c>
      <c r="J6" s="16">
        <f t="shared" si="0"/>
        <v>102.38095238095238</v>
      </c>
      <c r="K6" s="16"/>
      <c r="L6" s="16"/>
      <c r="M6" s="6" t="s">
        <v>18</v>
      </c>
      <c r="N6" s="23">
        <v>217.5</v>
      </c>
      <c r="O6" s="24">
        <v>212</v>
      </c>
      <c r="P6" s="16">
        <f t="shared" si="1"/>
        <v>97.47126436781609</v>
      </c>
    </row>
    <row r="7" spans="1:16" x14ac:dyDescent="0.25">
      <c r="A7" s="6" t="s">
        <v>19</v>
      </c>
      <c r="B7" s="23">
        <v>1080.55</v>
      </c>
      <c r="C7" s="24">
        <v>1095.83</v>
      </c>
      <c r="D7" s="16">
        <f t="shared" si="2"/>
        <v>101.41409467400861</v>
      </c>
      <c r="G7" s="6" t="s">
        <v>19</v>
      </c>
      <c r="H7" s="23">
        <v>920</v>
      </c>
      <c r="I7" s="24">
        <v>960</v>
      </c>
      <c r="J7" s="16">
        <f t="shared" si="0"/>
        <v>104.34782608695652</v>
      </c>
      <c r="K7" s="16"/>
      <c r="L7" s="16"/>
      <c r="M7" s="6" t="s">
        <v>19</v>
      </c>
      <c r="N7" s="23">
        <v>1080.55</v>
      </c>
      <c r="O7" s="24">
        <v>1095.83</v>
      </c>
      <c r="P7" s="16">
        <f t="shared" si="1"/>
        <v>101.41409467400861</v>
      </c>
    </row>
    <row r="8" spans="1:16" x14ac:dyDescent="0.25">
      <c r="A8" s="6" t="s">
        <v>20</v>
      </c>
      <c r="B8" s="23">
        <v>175.33333333333334</v>
      </c>
      <c r="C8" s="24">
        <v>172.5</v>
      </c>
      <c r="D8" s="16">
        <f t="shared" si="2"/>
        <v>98.384030418250944</v>
      </c>
      <c r="G8" s="6" t="s">
        <v>20</v>
      </c>
      <c r="H8" s="23">
        <v>145</v>
      </c>
      <c r="I8" s="24">
        <v>150</v>
      </c>
      <c r="J8" s="16">
        <f t="shared" si="0"/>
        <v>103.44827586206897</v>
      </c>
      <c r="K8" s="16"/>
      <c r="L8" s="16"/>
      <c r="M8" s="6" t="s">
        <v>20</v>
      </c>
      <c r="N8" s="23">
        <v>175.33333333333334</v>
      </c>
      <c r="O8" s="24">
        <v>172.5</v>
      </c>
      <c r="P8" s="16">
        <f t="shared" si="1"/>
        <v>98.384030418250944</v>
      </c>
    </row>
    <row r="9" spans="1:16" ht="30" x14ac:dyDescent="0.25">
      <c r="A9" s="6" t="s">
        <v>22</v>
      </c>
      <c r="B9" s="23">
        <v>96</v>
      </c>
      <c r="C9" s="24">
        <v>101.33</v>
      </c>
      <c r="D9" s="16">
        <f t="shared" si="2"/>
        <v>105.55208333333333</v>
      </c>
      <c r="G9" s="6" t="s">
        <v>22</v>
      </c>
      <c r="H9" s="23">
        <v>92</v>
      </c>
      <c r="I9" s="24"/>
      <c r="J9" s="16">
        <f t="shared" si="0"/>
        <v>0</v>
      </c>
      <c r="K9" s="16"/>
      <c r="L9" s="16"/>
      <c r="M9" s="6" t="s">
        <v>22</v>
      </c>
      <c r="N9" s="23">
        <v>96</v>
      </c>
      <c r="O9" s="24">
        <v>101.33</v>
      </c>
      <c r="P9" s="16">
        <f t="shared" si="1"/>
        <v>105.55208333333333</v>
      </c>
    </row>
    <row r="10" spans="1:16" ht="30" x14ac:dyDescent="0.25">
      <c r="A10" s="6" t="s">
        <v>23</v>
      </c>
      <c r="B10" s="23">
        <v>101.33</v>
      </c>
      <c r="C10" s="24">
        <v>106.93</v>
      </c>
      <c r="D10" s="16">
        <f t="shared" si="2"/>
        <v>105.5264975821573</v>
      </c>
      <c r="G10" s="6" t="s">
        <v>23</v>
      </c>
      <c r="H10" s="23">
        <v>103.83333333333333</v>
      </c>
      <c r="I10" s="24"/>
      <c r="J10" s="16">
        <f t="shared" si="0"/>
        <v>0</v>
      </c>
      <c r="K10" s="16"/>
      <c r="L10" s="16"/>
      <c r="M10" s="6" t="s">
        <v>23</v>
      </c>
      <c r="N10" s="23">
        <v>101.33</v>
      </c>
      <c r="O10" s="24">
        <v>106.93</v>
      </c>
      <c r="P10" s="16">
        <f t="shared" si="1"/>
        <v>105.5264975821573</v>
      </c>
    </row>
    <row r="11" spans="1:16" x14ac:dyDescent="0.25">
      <c r="A11" s="6" t="s">
        <v>24</v>
      </c>
      <c r="B11" s="23">
        <v>107.33333333333333</v>
      </c>
      <c r="C11" s="24"/>
      <c r="D11" s="16">
        <f t="shared" si="2"/>
        <v>0</v>
      </c>
      <c r="G11" s="6" t="s">
        <v>24</v>
      </c>
      <c r="H11" s="23">
        <v>130.1</v>
      </c>
      <c r="I11" s="24"/>
      <c r="J11" s="16">
        <f t="shared" si="0"/>
        <v>0</v>
      </c>
      <c r="K11" s="16"/>
      <c r="L11" s="16"/>
      <c r="M11" s="6" t="s">
        <v>24</v>
      </c>
      <c r="N11" s="23">
        <v>107.33333333333333</v>
      </c>
      <c r="O11" s="24"/>
      <c r="P11" s="16">
        <f t="shared" si="1"/>
        <v>0</v>
      </c>
    </row>
    <row r="12" spans="1:16" x14ac:dyDescent="0.25">
      <c r="A12" s="6" t="s">
        <v>25</v>
      </c>
      <c r="B12" s="23">
        <v>325</v>
      </c>
      <c r="C12" s="24"/>
      <c r="D12" s="16">
        <f t="shared" si="2"/>
        <v>0</v>
      </c>
      <c r="G12" s="6" t="s">
        <v>25</v>
      </c>
      <c r="H12" s="23">
        <v>445.55</v>
      </c>
      <c r="I12" s="24">
        <v>420</v>
      </c>
      <c r="J12" s="16">
        <f t="shared" si="0"/>
        <v>94.265514532600164</v>
      </c>
      <c r="K12" s="16"/>
      <c r="L12" s="16"/>
      <c r="M12" s="6" t="s">
        <v>25</v>
      </c>
      <c r="N12" s="23">
        <v>325</v>
      </c>
      <c r="O12" s="24"/>
      <c r="P12" s="16">
        <f t="shared" si="1"/>
        <v>0</v>
      </c>
    </row>
    <row r="13" spans="1:16" x14ac:dyDescent="0.25">
      <c r="A13" s="6" t="s">
        <v>26</v>
      </c>
      <c r="B13" s="23">
        <v>340</v>
      </c>
      <c r="C13" s="24">
        <v>355</v>
      </c>
      <c r="D13" s="16">
        <f t="shared" si="2"/>
        <v>104.41176470588236</v>
      </c>
      <c r="G13" s="6" t="s">
        <v>26</v>
      </c>
      <c r="H13" s="23">
        <v>610</v>
      </c>
      <c r="I13" s="24">
        <v>580</v>
      </c>
      <c r="J13" s="16">
        <f t="shared" si="0"/>
        <v>95.081967213114751</v>
      </c>
      <c r="K13" s="16"/>
      <c r="L13" s="16"/>
      <c r="M13" s="6" t="s">
        <v>26</v>
      </c>
      <c r="N13" s="23">
        <v>340</v>
      </c>
      <c r="O13" s="24"/>
      <c r="P13" s="16">
        <f t="shared" si="1"/>
        <v>0</v>
      </c>
    </row>
    <row r="14" spans="1:16" x14ac:dyDescent="0.25">
      <c r="A14" s="6" t="s">
        <v>27</v>
      </c>
      <c r="B14" s="23">
        <v>130</v>
      </c>
      <c r="C14" s="24">
        <v>115.67</v>
      </c>
      <c r="D14" s="16">
        <f t="shared" si="2"/>
        <v>88.976923076923072</v>
      </c>
      <c r="G14" s="6" t="s">
        <v>27</v>
      </c>
      <c r="H14" s="23">
        <v>127</v>
      </c>
      <c r="I14" s="24">
        <v>130</v>
      </c>
      <c r="J14" s="16">
        <f t="shared" si="0"/>
        <v>102.36220472440945</v>
      </c>
      <c r="K14" s="16"/>
      <c r="L14" s="16"/>
      <c r="M14" s="6" t="s">
        <v>27</v>
      </c>
      <c r="N14" s="23">
        <v>130</v>
      </c>
      <c r="O14" s="24">
        <v>115.67</v>
      </c>
      <c r="P14" s="16">
        <f t="shared" si="1"/>
        <v>88.976923076923072</v>
      </c>
    </row>
    <row r="15" spans="1:16" x14ac:dyDescent="0.25">
      <c r="A15" s="6" t="s">
        <v>29</v>
      </c>
      <c r="B15" s="23">
        <v>97</v>
      </c>
      <c r="C15" s="24"/>
      <c r="D15" s="16">
        <f t="shared" si="2"/>
        <v>0</v>
      </c>
      <c r="G15" s="6" t="s">
        <v>29</v>
      </c>
      <c r="H15" s="23">
        <v>86.333333333333329</v>
      </c>
      <c r="I15" s="24"/>
      <c r="J15" s="16">
        <f t="shared" si="0"/>
        <v>0</v>
      </c>
      <c r="K15" s="16"/>
      <c r="L15" s="16"/>
      <c r="M15" s="6" t="s">
        <v>29</v>
      </c>
      <c r="N15" s="23">
        <v>97</v>
      </c>
      <c r="O15" s="24"/>
      <c r="P15" s="16">
        <f t="shared" si="1"/>
        <v>0</v>
      </c>
    </row>
    <row r="16" spans="1:16" x14ac:dyDescent="0.25">
      <c r="A16" s="6" t="s">
        <v>30</v>
      </c>
      <c r="B16" s="23">
        <v>993</v>
      </c>
      <c r="C16" s="24"/>
      <c r="D16" s="16">
        <f t="shared" si="2"/>
        <v>0</v>
      </c>
      <c r="G16" s="6" t="s">
        <v>30</v>
      </c>
      <c r="H16" s="23">
        <v>1323.5</v>
      </c>
      <c r="I16" s="24"/>
      <c r="J16" s="16">
        <f t="shared" si="0"/>
        <v>0</v>
      </c>
      <c r="K16" s="16"/>
      <c r="L16" s="16"/>
      <c r="M16" s="6" t="s">
        <v>30</v>
      </c>
      <c r="N16" s="23">
        <v>993</v>
      </c>
      <c r="O16" s="24"/>
      <c r="P16" s="16">
        <f t="shared" si="1"/>
        <v>0</v>
      </c>
    </row>
    <row r="17" spans="1:16" ht="30" x14ac:dyDescent="0.25">
      <c r="A17" s="6" t="s">
        <v>31</v>
      </c>
      <c r="B17" s="23">
        <v>29.566666666666666</v>
      </c>
      <c r="C17" s="23">
        <v>29</v>
      </c>
      <c r="D17" s="16">
        <f t="shared" si="2"/>
        <v>98.083427282976317</v>
      </c>
      <c r="G17" s="6" t="s">
        <v>31</v>
      </c>
      <c r="H17" s="23">
        <v>19.266666666666666</v>
      </c>
      <c r="I17" s="23"/>
      <c r="J17" s="16">
        <f t="shared" si="0"/>
        <v>0</v>
      </c>
      <c r="K17" s="16"/>
      <c r="L17" s="16"/>
      <c r="M17" s="6" t="s">
        <v>31</v>
      </c>
      <c r="N17" s="23">
        <v>29.566666666666666</v>
      </c>
      <c r="O17" s="23">
        <v>29</v>
      </c>
      <c r="P17" s="16">
        <f t="shared" si="1"/>
        <v>98.083427282976317</v>
      </c>
    </row>
    <row r="18" spans="1:16" x14ac:dyDescent="0.25">
      <c r="A18" s="6" t="s">
        <v>32</v>
      </c>
      <c r="B18" s="23">
        <v>66</v>
      </c>
      <c r="C18" s="24"/>
      <c r="D18" s="16">
        <f t="shared" si="2"/>
        <v>0</v>
      </c>
      <c r="G18" s="6" t="s">
        <v>32</v>
      </c>
      <c r="H18" s="23">
        <v>48.966666666666669</v>
      </c>
      <c r="I18" s="24"/>
      <c r="J18" s="16">
        <f t="shared" si="0"/>
        <v>0</v>
      </c>
      <c r="K18" s="16"/>
      <c r="L18" s="16"/>
      <c r="M18" s="6" t="s">
        <v>32</v>
      </c>
      <c r="N18" s="23">
        <v>66</v>
      </c>
      <c r="O18" s="24"/>
      <c r="P18" s="16">
        <f t="shared" si="1"/>
        <v>0</v>
      </c>
    </row>
    <row r="19" spans="1:16" ht="30" x14ac:dyDescent="0.25">
      <c r="A19" s="6" t="s">
        <v>33</v>
      </c>
      <c r="B19" s="23">
        <v>70.053333333333327</v>
      </c>
      <c r="C19" s="24"/>
      <c r="D19" s="16">
        <f t="shared" si="2"/>
        <v>0</v>
      </c>
      <c r="G19" s="6" t="s">
        <v>33</v>
      </c>
      <c r="H19" s="23">
        <v>75.100000000000009</v>
      </c>
      <c r="I19" s="24"/>
      <c r="J19" s="16">
        <f t="shared" si="0"/>
        <v>0</v>
      </c>
      <c r="K19" s="16"/>
      <c r="L19" s="16"/>
      <c r="M19" s="6" t="s">
        <v>33</v>
      </c>
      <c r="N19" s="23">
        <v>70.053333333333327</v>
      </c>
      <c r="O19" s="24"/>
      <c r="P19" s="16">
        <f t="shared" si="1"/>
        <v>0</v>
      </c>
    </row>
    <row r="20" spans="1:16" ht="30" x14ac:dyDescent="0.25">
      <c r="A20" s="6" t="s">
        <v>34</v>
      </c>
      <c r="B20" s="23">
        <v>76.27</v>
      </c>
      <c r="C20" s="23">
        <v>80</v>
      </c>
      <c r="D20" s="16">
        <f t="shared" si="2"/>
        <v>104.89052051920808</v>
      </c>
      <c r="G20" s="6" t="s">
        <v>34</v>
      </c>
      <c r="H20" s="23">
        <v>85.33</v>
      </c>
      <c r="I20" s="23"/>
      <c r="J20" s="16">
        <f t="shared" si="0"/>
        <v>0</v>
      </c>
      <c r="K20" s="16"/>
      <c r="L20" s="16"/>
      <c r="M20" s="6" t="s">
        <v>34</v>
      </c>
      <c r="N20" s="23">
        <v>76.27</v>
      </c>
      <c r="O20" s="23">
        <v>80</v>
      </c>
      <c r="P20" s="16">
        <f t="shared" si="1"/>
        <v>104.89052051920808</v>
      </c>
    </row>
    <row r="21" spans="1:16" x14ac:dyDescent="0.25">
      <c r="A21" s="6" t="s">
        <v>35</v>
      </c>
      <c r="B21" s="23">
        <v>58.633333333333333</v>
      </c>
      <c r="C21" s="24"/>
      <c r="D21" s="16">
        <f t="shared" si="2"/>
        <v>0</v>
      </c>
      <c r="G21" s="6" t="s">
        <v>35</v>
      </c>
      <c r="H21" s="23">
        <v>85.8</v>
      </c>
      <c r="I21" s="24"/>
      <c r="J21" s="16">
        <f t="shared" si="0"/>
        <v>0</v>
      </c>
      <c r="K21" s="16"/>
      <c r="L21" s="16"/>
      <c r="M21" s="6" t="s">
        <v>35</v>
      </c>
      <c r="N21" s="23">
        <v>58.633333333333333</v>
      </c>
      <c r="O21" s="24"/>
      <c r="P21" s="16">
        <f t="shared" si="1"/>
        <v>0</v>
      </c>
    </row>
    <row r="22" spans="1:16" x14ac:dyDescent="0.25">
      <c r="A22" s="6" t="s">
        <v>36</v>
      </c>
      <c r="B22" s="23">
        <v>130</v>
      </c>
      <c r="C22" s="24"/>
      <c r="D22" s="16">
        <f t="shared" si="2"/>
        <v>0</v>
      </c>
      <c r="G22" s="6" t="s">
        <v>36</v>
      </c>
      <c r="H22" s="23">
        <v>186.25</v>
      </c>
      <c r="I22" s="24"/>
      <c r="J22" s="16">
        <f t="shared" si="0"/>
        <v>0</v>
      </c>
      <c r="K22" s="16"/>
      <c r="L22" s="16"/>
      <c r="M22" s="6" t="s">
        <v>36</v>
      </c>
      <c r="N22" s="23">
        <v>130</v>
      </c>
      <c r="O22" s="24"/>
      <c r="P22" s="16">
        <f t="shared" si="1"/>
        <v>0</v>
      </c>
    </row>
    <row r="23" spans="1:16" x14ac:dyDescent="0.25">
      <c r="A23" s="6" t="s">
        <v>37</v>
      </c>
      <c r="B23" s="23">
        <v>62.25</v>
      </c>
      <c r="C23" s="24">
        <v>64.94</v>
      </c>
      <c r="D23" s="16">
        <f t="shared" si="2"/>
        <v>104.32128514056225</v>
      </c>
      <c r="G23" s="6" t="s">
        <v>37</v>
      </c>
      <c r="H23" s="23">
        <v>88</v>
      </c>
      <c r="I23" s="24"/>
      <c r="J23" s="16">
        <f t="shared" si="0"/>
        <v>0</v>
      </c>
      <c r="K23" s="16"/>
      <c r="L23" s="16"/>
      <c r="M23" s="6" t="s">
        <v>37</v>
      </c>
      <c r="N23" s="23">
        <v>62.25</v>
      </c>
      <c r="O23" s="24">
        <v>64.94</v>
      </c>
      <c r="P23" s="16">
        <f t="shared" si="1"/>
        <v>104.32128514056225</v>
      </c>
    </row>
    <row r="24" spans="1:16" x14ac:dyDescent="0.25">
      <c r="A24" s="6" t="s">
        <v>38</v>
      </c>
      <c r="B24" s="23">
        <v>72.153333333333336</v>
      </c>
      <c r="C24" s="24"/>
      <c r="D24" s="16">
        <f t="shared" si="2"/>
        <v>0</v>
      </c>
      <c r="G24" s="6" t="s">
        <v>38</v>
      </c>
      <c r="H24" s="23">
        <v>96.7</v>
      </c>
      <c r="I24" s="24"/>
      <c r="J24" s="16">
        <f t="shared" si="0"/>
        <v>0</v>
      </c>
      <c r="K24" s="16"/>
      <c r="L24" s="16"/>
      <c r="M24" s="6" t="s">
        <v>38</v>
      </c>
      <c r="N24" s="23">
        <v>72.153333333333336</v>
      </c>
      <c r="O24" s="24"/>
      <c r="P24" s="16">
        <f t="shared" si="1"/>
        <v>0</v>
      </c>
    </row>
    <row r="25" spans="1:16" x14ac:dyDescent="0.25">
      <c r="A25" s="6" t="s">
        <v>39</v>
      </c>
      <c r="B25" s="23">
        <v>100.5</v>
      </c>
      <c r="C25" s="24"/>
      <c r="D25" s="16">
        <f t="shared" si="2"/>
        <v>0</v>
      </c>
      <c r="G25" s="6" t="s">
        <v>39</v>
      </c>
      <c r="H25" s="23">
        <v>105.71666666666665</v>
      </c>
      <c r="I25" s="24"/>
      <c r="J25" s="16">
        <f t="shared" si="0"/>
        <v>0</v>
      </c>
      <c r="K25" s="16"/>
      <c r="L25" s="16"/>
      <c r="M25" s="6" t="s">
        <v>39</v>
      </c>
      <c r="N25" s="23">
        <v>100.5</v>
      </c>
      <c r="O25" s="24"/>
      <c r="P25" s="16">
        <f t="shared" si="1"/>
        <v>0</v>
      </c>
    </row>
    <row r="26" spans="1:16" x14ac:dyDescent="0.25">
      <c r="A26" s="6" t="s">
        <v>40</v>
      </c>
      <c r="B26" s="23">
        <v>34</v>
      </c>
      <c r="C26" s="24"/>
      <c r="D26" s="16">
        <f t="shared" si="2"/>
        <v>0</v>
      </c>
      <c r="G26" s="6" t="s">
        <v>40</v>
      </c>
      <c r="H26" s="23">
        <v>64.63</v>
      </c>
      <c r="I26" s="24"/>
      <c r="J26" s="16">
        <f t="shared" si="0"/>
        <v>0</v>
      </c>
      <c r="K26" s="16"/>
      <c r="L26" s="16"/>
      <c r="M26" s="6" t="s">
        <v>40</v>
      </c>
      <c r="N26" s="23">
        <v>34</v>
      </c>
      <c r="O26" s="24"/>
      <c r="P26" s="16">
        <f t="shared" si="1"/>
        <v>0</v>
      </c>
    </row>
    <row r="27" spans="1:16" x14ac:dyDescent="0.25">
      <c r="A27" s="6" t="s">
        <v>41</v>
      </c>
      <c r="B27" s="23">
        <v>35.833333333333336</v>
      </c>
      <c r="C27" s="24"/>
      <c r="D27" s="16">
        <f t="shared" si="2"/>
        <v>0</v>
      </c>
      <c r="G27" s="6" t="s">
        <v>41</v>
      </c>
      <c r="H27" s="23">
        <v>90</v>
      </c>
      <c r="I27" s="24"/>
      <c r="J27" s="16">
        <f t="shared" si="0"/>
        <v>0</v>
      </c>
      <c r="K27" s="16"/>
      <c r="L27" s="16"/>
      <c r="M27" s="6" t="s">
        <v>41</v>
      </c>
      <c r="N27" s="23">
        <v>35.833333333333336</v>
      </c>
      <c r="O27" s="24"/>
      <c r="P27" s="16">
        <f t="shared" si="1"/>
        <v>0</v>
      </c>
    </row>
    <row r="28" spans="1:16" x14ac:dyDescent="0.25">
      <c r="A28" s="6" t="s">
        <v>42</v>
      </c>
      <c r="B28" s="23">
        <v>70</v>
      </c>
      <c r="C28" s="24">
        <v>72</v>
      </c>
      <c r="D28" s="16">
        <f t="shared" si="2"/>
        <v>102.85714285714285</v>
      </c>
      <c r="G28" s="6" t="s">
        <v>42</v>
      </c>
      <c r="H28" s="23">
        <v>53.3</v>
      </c>
      <c r="I28" s="24">
        <v>55</v>
      </c>
      <c r="J28" s="16">
        <f t="shared" si="0"/>
        <v>103.18949343339587</v>
      </c>
      <c r="K28" s="16"/>
      <c r="L28" s="16"/>
      <c r="M28" s="6" t="s">
        <v>42</v>
      </c>
      <c r="N28" s="23">
        <v>70</v>
      </c>
      <c r="O28" s="24">
        <v>72</v>
      </c>
      <c r="P28" s="16">
        <f t="shared" si="1"/>
        <v>102.85714285714285</v>
      </c>
    </row>
    <row r="29" spans="1:16" ht="30" x14ac:dyDescent="0.25">
      <c r="A29" s="6" t="s">
        <v>43</v>
      </c>
      <c r="B29" s="23">
        <v>82</v>
      </c>
      <c r="C29" s="24">
        <v>86</v>
      </c>
      <c r="D29" s="16">
        <f t="shared" si="2"/>
        <v>104.8780487804878</v>
      </c>
      <c r="G29" s="6" t="s">
        <v>43</v>
      </c>
      <c r="H29" s="23">
        <v>71.25</v>
      </c>
      <c r="I29" s="24">
        <v>74</v>
      </c>
      <c r="J29" s="16">
        <f t="shared" si="0"/>
        <v>103.85964912280701</v>
      </c>
      <c r="K29" s="16"/>
      <c r="L29" s="16"/>
      <c r="M29" s="6" t="s">
        <v>43</v>
      </c>
      <c r="N29" s="23">
        <v>82</v>
      </c>
      <c r="O29" s="24">
        <v>86</v>
      </c>
      <c r="P29" s="16">
        <f t="shared" si="1"/>
        <v>104.8780487804878</v>
      </c>
    </row>
    <row r="30" spans="1:16" x14ac:dyDescent="0.25">
      <c r="A30" s="7" t="s">
        <v>44</v>
      </c>
      <c r="B30" s="23">
        <v>60</v>
      </c>
      <c r="C30" s="24"/>
      <c r="D30" s="16">
        <f t="shared" si="2"/>
        <v>0</v>
      </c>
      <c r="G30" s="7" t="s">
        <v>44</v>
      </c>
      <c r="H30" s="23">
        <v>45</v>
      </c>
      <c r="I30" s="24"/>
      <c r="J30" s="16">
        <f t="shared" si="0"/>
        <v>0</v>
      </c>
      <c r="K30" s="16"/>
      <c r="L30" s="16"/>
      <c r="M30" s="7" t="s">
        <v>44</v>
      </c>
      <c r="N30" s="23">
        <v>60</v>
      </c>
      <c r="O30" s="24"/>
      <c r="P30" s="16">
        <f t="shared" si="1"/>
        <v>0</v>
      </c>
    </row>
    <row r="31" spans="1:16" x14ac:dyDescent="0.25">
      <c r="A31" s="7" t="s">
        <v>45</v>
      </c>
      <c r="B31" s="23">
        <v>55.666666666666664</v>
      </c>
      <c r="C31" s="24"/>
      <c r="D31" s="16">
        <f t="shared" si="2"/>
        <v>0</v>
      </c>
      <c r="G31" s="7" t="s">
        <v>45</v>
      </c>
      <c r="H31" s="23">
        <v>48</v>
      </c>
      <c r="I31" s="24">
        <v>52</v>
      </c>
      <c r="J31" s="16">
        <f t="shared" si="0"/>
        <v>108.33333333333333</v>
      </c>
      <c r="K31" s="16"/>
      <c r="L31" s="16"/>
      <c r="M31" s="7" t="s">
        <v>45</v>
      </c>
      <c r="N31" s="23">
        <v>55.666666666666664</v>
      </c>
      <c r="O31" s="24"/>
      <c r="P31" s="16">
        <f t="shared" si="1"/>
        <v>0</v>
      </c>
    </row>
    <row r="32" spans="1:16" x14ac:dyDescent="0.25">
      <c r="A32" s="7" t="s">
        <v>46</v>
      </c>
      <c r="B32" s="23">
        <v>49</v>
      </c>
      <c r="C32" s="24">
        <v>52</v>
      </c>
      <c r="D32" s="16">
        <f t="shared" si="2"/>
        <v>106.12244897959184</v>
      </c>
      <c r="G32" s="7" t="s">
        <v>46</v>
      </c>
      <c r="H32" s="23">
        <v>49</v>
      </c>
      <c r="I32" s="24"/>
      <c r="J32" s="16">
        <f t="shared" si="0"/>
        <v>0</v>
      </c>
      <c r="K32" s="16"/>
      <c r="L32" s="16"/>
      <c r="M32" s="7" t="s">
        <v>46</v>
      </c>
      <c r="N32" s="23">
        <v>49</v>
      </c>
      <c r="O32" s="24">
        <v>52</v>
      </c>
      <c r="P32" s="16">
        <f t="shared" si="1"/>
        <v>106.12244897959184</v>
      </c>
    </row>
    <row r="33" spans="1:16" x14ac:dyDescent="0.25">
      <c r="A33" s="7" t="s">
        <v>47</v>
      </c>
      <c r="B33" s="23">
        <v>60</v>
      </c>
      <c r="C33" s="24">
        <v>62.33</v>
      </c>
      <c r="D33" s="16">
        <f t="shared" si="2"/>
        <v>103.88333333333333</v>
      </c>
      <c r="G33" s="7" t="s">
        <v>47</v>
      </c>
      <c r="H33" s="23">
        <v>71</v>
      </c>
      <c r="I33" s="24">
        <v>70</v>
      </c>
      <c r="J33" s="16">
        <f t="shared" si="0"/>
        <v>98.591549295774655</v>
      </c>
      <c r="K33" s="16"/>
      <c r="L33" s="16"/>
      <c r="M33" s="7" t="s">
        <v>47</v>
      </c>
      <c r="N33" s="23">
        <v>60</v>
      </c>
      <c r="O33" s="24">
        <v>62.33</v>
      </c>
      <c r="P33" s="16">
        <f t="shared" si="1"/>
        <v>103.88333333333333</v>
      </c>
    </row>
    <row r="34" spans="1:16" x14ac:dyDescent="0.25">
      <c r="A34" s="7" t="s">
        <v>48</v>
      </c>
      <c r="B34" s="23">
        <v>160</v>
      </c>
      <c r="C34" s="24"/>
      <c r="D34" s="16">
        <f t="shared" si="2"/>
        <v>0</v>
      </c>
      <c r="G34" s="7" t="s">
        <v>48</v>
      </c>
      <c r="H34" s="23">
        <v>172</v>
      </c>
      <c r="I34" s="24">
        <v>175</v>
      </c>
      <c r="J34" s="16">
        <f t="shared" si="0"/>
        <v>101.74418604651163</v>
      </c>
      <c r="K34" s="16"/>
      <c r="L34" s="16"/>
      <c r="M34" s="7" t="s">
        <v>48</v>
      </c>
      <c r="N34" s="23">
        <v>160</v>
      </c>
      <c r="O34" s="24"/>
      <c r="P34" s="16">
        <f t="shared" si="1"/>
        <v>0</v>
      </c>
    </row>
    <row r="35" spans="1:16" x14ac:dyDescent="0.25">
      <c r="B35" s="16"/>
    </row>
  </sheetData>
  <mergeCells count="3">
    <mergeCell ref="A2:C2"/>
    <mergeCell ref="G2:I2"/>
    <mergeCell ref="M2:O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A33" sqref="A33"/>
    </sheetView>
  </sheetViews>
  <sheetFormatPr defaultRowHeight="15" x14ac:dyDescent="0.25"/>
  <cols>
    <col min="1" max="1" width="36.85546875" customWidth="1"/>
    <col min="2" max="2" width="10.28515625" customWidth="1"/>
    <col min="3" max="3" width="11.5703125" customWidth="1"/>
    <col min="4" max="6" width="8.42578125" customWidth="1"/>
    <col min="7" max="7" width="8.5703125" customWidth="1"/>
    <col min="8" max="13" width="8.42578125" customWidth="1"/>
  </cols>
  <sheetData>
    <row r="1" spans="1:4" x14ac:dyDescent="0.25">
      <c r="B1" t="s">
        <v>56</v>
      </c>
      <c r="C1" t="s">
        <v>57</v>
      </c>
      <c r="D1" t="s">
        <v>50</v>
      </c>
    </row>
    <row r="2" spans="1:4" x14ac:dyDescent="0.25">
      <c r="A2" s="6" t="s">
        <v>14</v>
      </c>
      <c r="B2" s="14">
        <v>320</v>
      </c>
      <c r="C2" s="25">
        <v>340</v>
      </c>
      <c r="D2" s="16">
        <f>C2/B2*100</f>
        <v>106.25</v>
      </c>
    </row>
    <row r="3" spans="1:4" x14ac:dyDescent="0.25">
      <c r="A3" s="6" t="s">
        <v>16</v>
      </c>
      <c r="B3" s="14"/>
      <c r="C3" s="25"/>
      <c r="D3" s="16" t="e">
        <f t="shared" ref="D3:D15" si="0">C3/B3*100</f>
        <v>#DIV/0!</v>
      </c>
    </row>
    <row r="4" spans="1:4" x14ac:dyDescent="0.25">
      <c r="A4" s="6" t="s">
        <v>17</v>
      </c>
      <c r="B4" s="14">
        <v>316.10000000000002</v>
      </c>
      <c r="C4" s="25">
        <v>328.5</v>
      </c>
      <c r="D4" s="16">
        <f t="shared" si="0"/>
        <v>103.92280923758304</v>
      </c>
    </row>
    <row r="5" spans="1:4" x14ac:dyDescent="0.25">
      <c r="A5" s="6" t="s">
        <v>18</v>
      </c>
      <c r="B5" s="14">
        <v>287</v>
      </c>
      <c r="C5" s="21">
        <v>270.83</v>
      </c>
      <c r="D5" s="16">
        <f t="shared" si="0"/>
        <v>94.365853658536579</v>
      </c>
    </row>
    <row r="6" spans="1:4" x14ac:dyDescent="0.25">
      <c r="A6" s="6" t="s">
        <v>19</v>
      </c>
      <c r="B6" s="15">
        <v>1213</v>
      </c>
      <c r="C6" s="15">
        <v>1273</v>
      </c>
      <c r="D6" s="16">
        <f t="shared" si="0"/>
        <v>104.94641384995877</v>
      </c>
    </row>
    <row r="7" spans="1:4" x14ac:dyDescent="0.25">
      <c r="A7" s="6" t="s">
        <v>20</v>
      </c>
      <c r="B7" s="14">
        <v>178.63</v>
      </c>
      <c r="C7" s="21">
        <v>183.45</v>
      </c>
      <c r="D7" s="16">
        <f t="shared" si="0"/>
        <v>102.6983149526955</v>
      </c>
    </row>
    <row r="8" spans="1:4" ht="30" x14ac:dyDescent="0.25">
      <c r="A8" s="6" t="s">
        <v>22</v>
      </c>
      <c r="B8" s="14"/>
      <c r="C8" s="21"/>
      <c r="D8" s="16" t="e">
        <f t="shared" si="0"/>
        <v>#DIV/0!</v>
      </c>
    </row>
    <row r="9" spans="1:4" ht="30" x14ac:dyDescent="0.25">
      <c r="A9" s="6" t="s">
        <v>23</v>
      </c>
      <c r="B9" s="14">
        <v>138</v>
      </c>
      <c r="C9" s="21">
        <v>140.72999999999999</v>
      </c>
      <c r="D9" s="16">
        <f t="shared" si="0"/>
        <v>101.9782608695652</v>
      </c>
    </row>
    <row r="10" spans="1:4" x14ac:dyDescent="0.25">
      <c r="A10" s="6" t="s">
        <v>24</v>
      </c>
      <c r="B10" s="20">
        <v>165</v>
      </c>
      <c r="C10" s="21">
        <v>165</v>
      </c>
      <c r="D10" s="16">
        <f t="shared" si="0"/>
        <v>100</v>
      </c>
    </row>
    <row r="11" spans="1:4" x14ac:dyDescent="0.25">
      <c r="A11" s="6" t="s">
        <v>25</v>
      </c>
      <c r="B11" s="20">
        <v>345</v>
      </c>
      <c r="C11" s="20">
        <v>345</v>
      </c>
      <c r="D11" s="16">
        <f t="shared" si="0"/>
        <v>100</v>
      </c>
    </row>
    <row r="12" spans="1:4" x14ac:dyDescent="0.25">
      <c r="A12" s="6" t="s">
        <v>26</v>
      </c>
      <c r="B12" s="20">
        <v>485</v>
      </c>
      <c r="C12" s="20">
        <v>485</v>
      </c>
      <c r="D12" s="16">
        <f t="shared" si="0"/>
        <v>100</v>
      </c>
    </row>
    <row r="13" spans="1:4" x14ac:dyDescent="0.25">
      <c r="A13" s="6" t="s">
        <v>27</v>
      </c>
      <c r="B13" s="14">
        <v>126.5</v>
      </c>
      <c r="C13" s="21">
        <v>124.07</v>
      </c>
      <c r="D13" s="16">
        <f t="shared" si="0"/>
        <v>98.079051383399204</v>
      </c>
    </row>
    <row r="14" spans="1:4" x14ac:dyDescent="0.25">
      <c r="A14" s="6" t="s">
        <v>29</v>
      </c>
      <c r="B14" s="14">
        <v>101.79</v>
      </c>
      <c r="C14" s="21">
        <v>101.41</v>
      </c>
      <c r="D14" s="16">
        <f t="shared" si="0"/>
        <v>99.62668238530307</v>
      </c>
    </row>
    <row r="15" spans="1:4" x14ac:dyDescent="0.25">
      <c r="A15" s="6" t="s">
        <v>30</v>
      </c>
      <c r="B15" s="14">
        <v>823.33</v>
      </c>
      <c r="C15" s="21">
        <v>823.33</v>
      </c>
      <c r="D15" s="16">
        <f t="shared" si="0"/>
        <v>100</v>
      </c>
    </row>
    <row r="16" spans="1:4" ht="30" x14ac:dyDescent="0.25">
      <c r="A16" s="6" t="s">
        <v>31</v>
      </c>
      <c r="B16" s="14">
        <v>20</v>
      </c>
      <c r="C16" s="25">
        <v>19.87</v>
      </c>
      <c r="D16" s="16">
        <f t="shared" ref="D16:D33" si="1">C16/B16*100</f>
        <v>99.350000000000009</v>
      </c>
    </row>
    <row r="17" spans="1:4" x14ac:dyDescent="0.25">
      <c r="A17" s="6" t="s">
        <v>32</v>
      </c>
      <c r="B17" s="14">
        <v>72</v>
      </c>
      <c r="C17" s="25">
        <v>73.67</v>
      </c>
      <c r="D17" s="16">
        <f t="shared" si="1"/>
        <v>102.31944444444446</v>
      </c>
    </row>
    <row r="18" spans="1:4" ht="30" x14ac:dyDescent="0.25">
      <c r="A18" s="6" t="s">
        <v>33</v>
      </c>
      <c r="B18" s="14">
        <v>68.75</v>
      </c>
      <c r="C18" s="21">
        <v>68.75</v>
      </c>
      <c r="D18" s="16">
        <f t="shared" si="1"/>
        <v>100</v>
      </c>
    </row>
    <row r="19" spans="1:4" ht="30" x14ac:dyDescent="0.25">
      <c r="A19" s="6" t="s">
        <v>34</v>
      </c>
      <c r="B19" s="14">
        <v>70.239999999999995</v>
      </c>
      <c r="C19" s="21">
        <v>70</v>
      </c>
      <c r="D19" s="16">
        <f t="shared" si="1"/>
        <v>99.658314350797269</v>
      </c>
    </row>
    <row r="20" spans="1:4" x14ac:dyDescent="0.25">
      <c r="A20" s="6" t="s">
        <v>35</v>
      </c>
      <c r="B20" s="20">
        <v>60.953333333333326</v>
      </c>
      <c r="C20" s="20">
        <v>53.91</v>
      </c>
      <c r="D20" s="16">
        <f t="shared" si="1"/>
        <v>88.444711801378105</v>
      </c>
    </row>
    <row r="21" spans="1:4" x14ac:dyDescent="0.25">
      <c r="A21" s="6" t="s">
        <v>36</v>
      </c>
      <c r="B21" s="14">
        <v>130.18</v>
      </c>
      <c r="C21" s="25">
        <v>126.78</v>
      </c>
      <c r="D21" s="16">
        <f t="shared" si="1"/>
        <v>97.388231679213391</v>
      </c>
    </row>
    <row r="22" spans="1:4" x14ac:dyDescent="0.25">
      <c r="A22" s="6" t="s">
        <v>37</v>
      </c>
      <c r="B22" s="14">
        <v>51.5</v>
      </c>
      <c r="C22" s="14">
        <v>51.5</v>
      </c>
      <c r="D22" s="16">
        <f t="shared" si="1"/>
        <v>100</v>
      </c>
    </row>
    <row r="23" spans="1:4" x14ac:dyDescent="0.25">
      <c r="A23" s="6" t="s">
        <v>38</v>
      </c>
      <c r="B23" s="20">
        <v>60</v>
      </c>
      <c r="C23" s="20">
        <v>62</v>
      </c>
      <c r="D23" s="16">
        <f t="shared" si="1"/>
        <v>103.33333333333334</v>
      </c>
    </row>
    <row r="24" spans="1:4" x14ac:dyDescent="0.25">
      <c r="A24" s="6" t="s">
        <v>39</v>
      </c>
      <c r="B24" s="14">
        <v>57.86</v>
      </c>
      <c r="C24" s="14">
        <v>57.46</v>
      </c>
      <c r="D24" s="16">
        <f t="shared" si="1"/>
        <v>99.308676114759763</v>
      </c>
    </row>
    <row r="25" spans="1:4" x14ac:dyDescent="0.25">
      <c r="A25" s="6" t="s">
        <v>40</v>
      </c>
      <c r="B25" s="20">
        <v>43.44</v>
      </c>
      <c r="C25" s="20">
        <v>43.44</v>
      </c>
      <c r="D25" s="16">
        <f t="shared" si="1"/>
        <v>100</v>
      </c>
    </row>
    <row r="26" spans="1:4" x14ac:dyDescent="0.25">
      <c r="A26" s="6" t="s">
        <v>41</v>
      </c>
      <c r="B26" s="20">
        <v>38.25333333333333</v>
      </c>
      <c r="C26" s="20">
        <v>39.25</v>
      </c>
      <c r="D26" s="16">
        <f t="shared" si="1"/>
        <v>102.60543743464623</v>
      </c>
    </row>
    <row r="27" spans="1:4" x14ac:dyDescent="0.25">
      <c r="A27" s="6" t="s">
        <v>42</v>
      </c>
      <c r="B27" s="14">
        <v>65</v>
      </c>
      <c r="C27" s="25">
        <v>67.66</v>
      </c>
      <c r="D27" s="16">
        <f t="shared" si="1"/>
        <v>104.09230769230768</v>
      </c>
    </row>
    <row r="28" spans="1:4" ht="30" x14ac:dyDescent="0.25">
      <c r="A28" s="6" t="s">
        <v>43</v>
      </c>
      <c r="B28" s="14">
        <v>66.66</v>
      </c>
      <c r="C28" s="25">
        <v>67.66</v>
      </c>
      <c r="D28" s="16">
        <f t="shared" si="1"/>
        <v>101.50015001500149</v>
      </c>
    </row>
    <row r="29" spans="1:4" x14ac:dyDescent="0.25">
      <c r="A29" s="7" t="s">
        <v>44</v>
      </c>
      <c r="B29" s="14">
        <v>58</v>
      </c>
      <c r="C29" s="25">
        <v>64</v>
      </c>
      <c r="D29" s="16">
        <f t="shared" si="1"/>
        <v>110.34482758620689</v>
      </c>
    </row>
    <row r="30" spans="1:4" x14ac:dyDescent="0.25">
      <c r="A30" s="7" t="s">
        <v>45</v>
      </c>
      <c r="B30" s="14">
        <v>60</v>
      </c>
      <c r="C30" s="25">
        <v>66</v>
      </c>
      <c r="D30" s="16">
        <f t="shared" si="1"/>
        <v>110.00000000000001</v>
      </c>
    </row>
    <row r="31" spans="1:4" x14ac:dyDescent="0.25">
      <c r="A31" s="7" t="s">
        <v>46</v>
      </c>
      <c r="B31" s="14">
        <v>49.166666666666664</v>
      </c>
      <c r="C31" s="25">
        <v>50.5</v>
      </c>
      <c r="D31" s="16">
        <f t="shared" si="1"/>
        <v>102.71186440677967</v>
      </c>
    </row>
    <row r="32" spans="1:4" x14ac:dyDescent="0.25">
      <c r="A32" s="7" t="s">
        <v>47</v>
      </c>
      <c r="B32" s="14">
        <v>59.666666666666664</v>
      </c>
      <c r="C32" s="25">
        <v>62.33</v>
      </c>
      <c r="D32" s="16">
        <f t="shared" si="1"/>
        <v>104.46368715083798</v>
      </c>
    </row>
    <row r="33" spans="1:13" x14ac:dyDescent="0.25">
      <c r="A33" s="7" t="s">
        <v>48</v>
      </c>
      <c r="B33" s="14">
        <v>188.5</v>
      </c>
      <c r="C33" s="25">
        <v>200.67</v>
      </c>
      <c r="D33" s="16">
        <f t="shared" si="1"/>
        <v>106.45623342175065</v>
      </c>
    </row>
    <row r="34" spans="1:13" x14ac:dyDescent="0.25">
      <c r="D34" s="52" t="s">
        <v>1</v>
      </c>
      <c r="E34" s="52" t="s">
        <v>2</v>
      </c>
      <c r="F34" s="52" t="s">
        <v>3</v>
      </c>
      <c r="G34" s="52" t="s">
        <v>4</v>
      </c>
      <c r="H34" s="52" t="s">
        <v>5</v>
      </c>
      <c r="I34" s="52" t="s">
        <v>6</v>
      </c>
      <c r="J34" s="52" t="s">
        <v>7</v>
      </c>
      <c r="K34" s="52" t="s">
        <v>8</v>
      </c>
      <c r="L34" s="53" t="s">
        <v>9</v>
      </c>
      <c r="M34" s="52" t="s">
        <v>10</v>
      </c>
    </row>
    <row r="35" spans="1:13" x14ac:dyDescent="0.25">
      <c r="D35" s="52"/>
      <c r="E35" s="52"/>
      <c r="F35" s="52"/>
      <c r="G35" s="52"/>
      <c r="H35" s="52"/>
      <c r="I35" s="52"/>
      <c r="J35" s="52"/>
      <c r="K35" s="52"/>
      <c r="L35" s="53"/>
      <c r="M35" s="52"/>
    </row>
    <row r="36" spans="1:13" ht="77.25" customHeight="1" x14ac:dyDescent="0.25">
      <c r="D36" s="52"/>
      <c r="E36" s="52"/>
      <c r="F36" s="52"/>
      <c r="G36" s="52"/>
      <c r="H36" s="52"/>
      <c r="I36" s="52"/>
      <c r="J36" s="52"/>
      <c r="K36" s="52"/>
      <c r="L36" s="53"/>
      <c r="M36" s="52"/>
    </row>
    <row r="37" spans="1:13" ht="30" x14ac:dyDescent="0.25">
      <c r="A37" s="6" t="s">
        <v>33</v>
      </c>
      <c r="B37" s="1" t="s">
        <v>15</v>
      </c>
      <c r="C37" s="13">
        <f>GEOMEAN(D37:M37)</f>
        <v>78.069257478711904</v>
      </c>
      <c r="D37" s="21">
        <v>70.37</v>
      </c>
      <c r="E37" s="15">
        <v>96</v>
      </c>
      <c r="F37" s="26">
        <v>74.44</v>
      </c>
      <c r="G37" s="26">
        <v>68.75</v>
      </c>
      <c r="H37" s="26">
        <v>72</v>
      </c>
      <c r="I37" s="27">
        <v>76.599999999999994</v>
      </c>
      <c r="J37" s="26">
        <v>88.15</v>
      </c>
      <c r="K37" s="15">
        <v>70.053333333333327</v>
      </c>
      <c r="L37" s="15">
        <v>85.71</v>
      </c>
      <c r="M37" s="26">
        <v>83.333333333333329</v>
      </c>
    </row>
    <row r="38" spans="1:13" ht="30" x14ac:dyDescent="0.25">
      <c r="A38" s="6" t="s">
        <v>34</v>
      </c>
      <c r="B38" s="1" t="s">
        <v>15</v>
      </c>
      <c r="C38" s="13">
        <f>GEOMEAN(D38:M38)</f>
        <v>78.066404740865465</v>
      </c>
      <c r="D38" s="21">
        <v>69.39</v>
      </c>
      <c r="E38" s="15">
        <v>80</v>
      </c>
      <c r="F38" s="26">
        <v>71.66</v>
      </c>
      <c r="G38" s="26">
        <v>70.239999999999995</v>
      </c>
      <c r="H38" s="26">
        <v>67.33</v>
      </c>
      <c r="I38" s="27">
        <v>86</v>
      </c>
      <c r="J38" s="26">
        <v>94.55</v>
      </c>
      <c r="K38" s="15">
        <v>80.150000000000006</v>
      </c>
      <c r="L38" s="15">
        <v>85.71</v>
      </c>
      <c r="M38" s="26">
        <v>80</v>
      </c>
    </row>
  </sheetData>
  <mergeCells count="10">
    <mergeCell ref="K34:K36"/>
    <mergeCell ref="L34:L36"/>
    <mergeCell ref="M34:M36"/>
    <mergeCell ref="D34:D36"/>
    <mergeCell ref="E34:E36"/>
    <mergeCell ref="F34:F36"/>
    <mergeCell ref="G34:G36"/>
    <mergeCell ref="H34:H36"/>
    <mergeCell ref="I34:I36"/>
    <mergeCell ref="J34:J36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topLeftCell="A13" workbookViewId="0">
      <selection activeCell="B46" sqref="B46"/>
    </sheetView>
  </sheetViews>
  <sheetFormatPr defaultRowHeight="15" x14ac:dyDescent="0.25"/>
  <cols>
    <col min="2" max="2" width="36.85546875" customWidth="1"/>
    <col min="3" max="3" width="8.42578125" customWidth="1"/>
    <col min="7" max="7" width="9.140625" style="38"/>
  </cols>
  <sheetData>
    <row r="1" spans="2:8" x14ac:dyDescent="0.25">
      <c r="C1" s="49"/>
    </row>
    <row r="2" spans="2:8" x14ac:dyDescent="0.25">
      <c r="C2" s="49"/>
    </row>
    <row r="3" spans="2:8" x14ac:dyDescent="0.25">
      <c r="C3" s="49"/>
      <c r="H3" s="39"/>
    </row>
    <row r="4" spans="2:8" x14ac:dyDescent="0.25">
      <c r="B4" s="34" t="s">
        <v>14</v>
      </c>
      <c r="C4" s="37"/>
      <c r="D4" s="45"/>
      <c r="E4" s="16"/>
    </row>
    <row r="5" spans="2:8" x14ac:dyDescent="0.25">
      <c r="B5" s="34" t="s">
        <v>16</v>
      </c>
      <c r="C5" s="37"/>
      <c r="D5" s="45"/>
      <c r="E5" s="16"/>
    </row>
    <row r="6" spans="2:8" x14ac:dyDescent="0.25">
      <c r="B6" s="34" t="s">
        <v>58</v>
      </c>
      <c r="C6" s="37"/>
      <c r="D6" s="45"/>
      <c r="E6" s="16"/>
      <c r="G6" s="16"/>
    </row>
    <row r="7" spans="2:8" x14ac:dyDescent="0.25">
      <c r="B7" s="34" t="s">
        <v>59</v>
      </c>
      <c r="C7" s="37"/>
      <c r="D7" s="45"/>
      <c r="E7" s="16"/>
      <c r="G7" s="16"/>
    </row>
    <row r="8" spans="2:8" x14ac:dyDescent="0.25">
      <c r="B8" s="34" t="s">
        <v>19</v>
      </c>
      <c r="C8" s="37"/>
      <c r="D8" s="45"/>
      <c r="E8" s="16"/>
      <c r="G8" s="16"/>
    </row>
    <row r="9" spans="2:8" x14ac:dyDescent="0.25">
      <c r="B9" s="34" t="s">
        <v>20</v>
      </c>
      <c r="C9" s="37"/>
      <c r="D9" s="45"/>
      <c r="E9" s="16"/>
      <c r="G9" s="16"/>
    </row>
    <row r="10" spans="2:8" ht="25.5" x14ac:dyDescent="0.25">
      <c r="B10" s="34" t="s">
        <v>60</v>
      </c>
      <c r="C10" s="37"/>
      <c r="D10" s="45"/>
      <c r="E10" s="16"/>
      <c r="G10" s="16"/>
    </row>
    <row r="11" spans="2:8" ht="25.5" x14ac:dyDescent="0.25">
      <c r="B11" s="34" t="s">
        <v>61</v>
      </c>
      <c r="C11" s="37"/>
      <c r="D11" s="45"/>
      <c r="E11" s="16"/>
      <c r="G11" s="16"/>
    </row>
    <row r="12" spans="2:8" x14ac:dyDescent="0.25">
      <c r="B12" s="35" t="s">
        <v>62</v>
      </c>
      <c r="C12" s="37"/>
      <c r="D12" s="45"/>
      <c r="E12" s="16"/>
      <c r="G12" s="16"/>
    </row>
    <row r="13" spans="2:8" x14ac:dyDescent="0.25">
      <c r="B13" s="35" t="s">
        <v>63</v>
      </c>
      <c r="C13" s="37"/>
      <c r="D13" s="45"/>
      <c r="E13" s="16"/>
      <c r="G13" s="16"/>
    </row>
    <row r="14" spans="2:8" x14ac:dyDescent="0.25">
      <c r="B14" s="35" t="s">
        <v>64</v>
      </c>
      <c r="C14" s="37"/>
      <c r="D14" s="45"/>
      <c r="E14" s="16"/>
      <c r="G14" s="16"/>
    </row>
    <row r="15" spans="2:8" x14ac:dyDescent="0.25">
      <c r="B15" s="34" t="s">
        <v>65</v>
      </c>
      <c r="C15" s="37"/>
      <c r="D15" s="45"/>
      <c r="E15" s="16"/>
      <c r="G15" s="16"/>
    </row>
    <row r="16" spans="2:8" x14ac:dyDescent="0.25">
      <c r="B16" s="34" t="s">
        <v>29</v>
      </c>
      <c r="C16" s="37"/>
      <c r="D16" s="45"/>
      <c r="E16" s="16"/>
      <c r="G16" s="16"/>
    </row>
    <row r="17" spans="2:7" x14ac:dyDescent="0.25">
      <c r="B17" s="34" t="s">
        <v>66</v>
      </c>
      <c r="C17" s="37"/>
      <c r="D17" s="45"/>
      <c r="E17" s="16"/>
      <c r="G17" s="16"/>
    </row>
    <row r="18" spans="2:7" ht="25.5" x14ac:dyDescent="0.25">
      <c r="B18" s="34" t="s">
        <v>31</v>
      </c>
      <c r="C18" s="37"/>
      <c r="D18" s="45"/>
      <c r="E18" s="16"/>
      <c r="G18" s="16"/>
    </row>
    <row r="19" spans="2:7" x14ac:dyDescent="0.25">
      <c r="B19" s="34" t="s">
        <v>32</v>
      </c>
      <c r="C19" s="37"/>
      <c r="D19" s="45"/>
      <c r="E19" s="16"/>
      <c r="G19" s="16"/>
    </row>
    <row r="20" spans="2:7" ht="25.5" x14ac:dyDescent="0.25">
      <c r="B20" s="34" t="s">
        <v>33</v>
      </c>
      <c r="C20" s="37"/>
      <c r="D20" s="45"/>
      <c r="E20" s="16"/>
      <c r="G20" s="16"/>
    </row>
    <row r="21" spans="2:7" ht="25.5" x14ac:dyDescent="0.25">
      <c r="B21" s="34" t="s">
        <v>34</v>
      </c>
      <c r="C21" s="37"/>
      <c r="D21" s="45"/>
      <c r="E21" s="16"/>
      <c r="G21" s="16"/>
    </row>
    <row r="22" spans="2:7" x14ac:dyDescent="0.25">
      <c r="B22" s="34" t="s">
        <v>35</v>
      </c>
      <c r="C22" s="37"/>
      <c r="D22" s="45"/>
      <c r="E22" s="16"/>
      <c r="G22" s="16"/>
    </row>
    <row r="23" spans="2:7" x14ac:dyDescent="0.25">
      <c r="B23" s="34" t="s">
        <v>36</v>
      </c>
      <c r="C23" s="37"/>
      <c r="D23" s="45"/>
      <c r="E23" s="16"/>
      <c r="G23" s="16"/>
    </row>
    <row r="24" spans="2:7" x14ac:dyDescent="0.25">
      <c r="B24" s="34" t="s">
        <v>37</v>
      </c>
      <c r="C24" s="37"/>
      <c r="D24" s="45"/>
      <c r="E24" s="16"/>
      <c r="G24" s="16"/>
    </row>
    <row r="25" spans="2:7" x14ac:dyDescent="0.25">
      <c r="B25" s="35" t="s">
        <v>38</v>
      </c>
      <c r="C25" s="37"/>
      <c r="D25" s="45"/>
      <c r="E25" s="16"/>
      <c r="G25" s="16"/>
    </row>
    <row r="26" spans="2:7" x14ac:dyDescent="0.25">
      <c r="B26" s="34" t="s">
        <v>67</v>
      </c>
      <c r="C26" s="37"/>
      <c r="D26" s="45"/>
      <c r="E26" s="16"/>
      <c r="G26" s="16"/>
    </row>
    <row r="27" spans="2:7" x14ac:dyDescent="0.25">
      <c r="B27" s="35" t="s">
        <v>68</v>
      </c>
      <c r="C27" s="37"/>
      <c r="D27" s="45"/>
      <c r="E27" s="16"/>
      <c r="G27" s="16"/>
    </row>
    <row r="28" spans="2:7" x14ac:dyDescent="0.25">
      <c r="B28" s="34" t="s">
        <v>69</v>
      </c>
      <c r="C28" s="37"/>
      <c r="D28" s="45"/>
      <c r="E28" s="16"/>
      <c r="G28" s="16"/>
    </row>
    <row r="29" spans="2:7" x14ac:dyDescent="0.25">
      <c r="B29" s="34" t="s">
        <v>42</v>
      </c>
      <c r="C29" s="37"/>
      <c r="D29" s="45"/>
      <c r="E29" s="16"/>
      <c r="G29" s="16"/>
    </row>
    <row r="30" spans="2:7" ht="25.5" x14ac:dyDescent="0.25">
      <c r="B30" s="34" t="s">
        <v>43</v>
      </c>
      <c r="C30" s="37"/>
      <c r="D30" s="45"/>
      <c r="E30" s="16"/>
      <c r="G30" s="16"/>
    </row>
    <row r="31" spans="2:7" x14ac:dyDescent="0.25">
      <c r="B31" s="34" t="s">
        <v>44</v>
      </c>
      <c r="C31" s="37"/>
      <c r="D31" s="45"/>
      <c r="E31" s="16"/>
      <c r="G31" s="16"/>
    </row>
    <row r="32" spans="2:7" x14ac:dyDescent="0.25">
      <c r="B32" s="34" t="s">
        <v>70</v>
      </c>
      <c r="C32" s="37"/>
      <c r="D32" s="45"/>
      <c r="E32" s="16"/>
      <c r="G32" s="16"/>
    </row>
    <row r="33" spans="2:7" x14ac:dyDescent="0.25">
      <c r="B33" s="34" t="s">
        <v>71</v>
      </c>
      <c r="C33" s="37"/>
      <c r="D33" s="45"/>
      <c r="E33" s="16"/>
      <c r="G33" s="16"/>
    </row>
    <row r="34" spans="2:7" x14ac:dyDescent="0.25">
      <c r="B34" s="34" t="s">
        <v>47</v>
      </c>
      <c r="C34" s="37"/>
      <c r="D34" s="45"/>
      <c r="E34" s="16"/>
      <c r="G34" s="16"/>
    </row>
    <row r="35" spans="2:7" ht="15.75" thickBot="1" x14ac:dyDescent="0.3">
      <c r="B35" s="36" t="s">
        <v>48</v>
      </c>
      <c r="C35" s="37"/>
      <c r="D35" s="45"/>
      <c r="E35" s="16"/>
      <c r="G35" s="16"/>
    </row>
    <row r="36" spans="2:7" x14ac:dyDescent="0.25">
      <c r="D36" s="16"/>
    </row>
  </sheetData>
  <mergeCells count="1">
    <mergeCell ref="C1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Кондинский р-н</vt:lpstr>
      <vt:lpstr>Лист1</vt:lpstr>
      <vt:lpstr>Лист2</vt:lpstr>
      <vt:lpstr>Лист3</vt:lpstr>
      <vt:lpstr>Лист4</vt:lpstr>
      <vt:lpstr>Лист5</vt:lpstr>
      <vt:lpstr>Лист6</vt:lpstr>
      <vt:lpstr>Лист7</vt:lpstr>
      <vt:lpstr>'Кондинский р-н'!Область_печати</vt:lpstr>
    </vt:vector>
  </TitlesOfParts>
  <Manager>Maatwebsite</Manager>
  <Company>Maatwebsite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1e8c460923f07ec2e51b2b2d4c628e5149ad0f10</dc:title>
  <dc:subject>Spreadsheet export</dc:subject>
  <dc:creator>Maatwebsite</dc:creator>
  <cp:keywords>maatwebsite, excel, export</cp:keywords>
  <dc:description>Default spreadsheet export</dc:description>
  <cp:lastModifiedBy>Батенева Диана Романовна</cp:lastModifiedBy>
  <cp:lastPrinted>2025-08-29T04:22:39Z</cp:lastPrinted>
  <dcterms:created xsi:type="dcterms:W3CDTF">2023-04-18T06:13:33Z</dcterms:created>
  <dcterms:modified xsi:type="dcterms:W3CDTF">2025-09-26T06:19:16Z</dcterms:modified>
  <cp:category>Excel</cp:category>
</cp:coreProperties>
</file>