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<sst xmlns="http://schemas.openxmlformats.org/spreadsheetml/2006/main" count="471" uniqueCount="62">
  <si>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</si>
  <si>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</si>
  <si>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</si>
  <si>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</si>
  <si>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</si>
  <si>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</si>
  <si>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</si>
  <si>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</si>
  <si>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</si>
  <si>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</si>
  <si>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</si>
  <si>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</si>
  <si>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</si>
  <si>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</si>
  <si>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</si>
  <si>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</si>
  <si>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</si>
  <si>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</si>
  <si>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</si>
  <si>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</si>
  <si>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</si>
  <si>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</si>
  <si>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</si>
  <si>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</si>
  <si>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</si>
  <si>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</si>
  <si>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</si>
  <si>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</si>
  <si>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</si>
  <si>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</si>
  <si>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</si>
  <si>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</si>
  <si>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</si>
  <si>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</si>
  <si>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</si>
  <si>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</si>
  <si>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</si>
  <si>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</si>
  <si>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</si>
  <si>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</si>
  <si>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</si>
  <si>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</si>
  <si>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</si>
  <si>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</si>
  <si>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</si>
  <si>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</si>
  <si>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</si>
  <si>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</si>
  <si>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</si>
  <si>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</si>
  <si>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</si>
  <si>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</si>
  <si>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</si>
  <si>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</si>
  <si>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</si>
  <si>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</si>
  <si>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</si>
  <si>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</si>
  <si>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</si>
  <si>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,</t>
  </si>
  <si>
    <t>по ведомству "Образование" за 2018 год</t>
  </si>
  <si>
    <t xml:space="preserve">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</si>
</sst>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1" fontId="12" fillId="0" borderId="15" xfId="62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171" activePane="bottomLeft" state="frozen"/>
      <selection pane="topLeft" activeCell="A1" sqref="A1"/>
      <selection pane="bottomLeft" activeCell="A259" sqref="A259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91" t="s">
        <v>33</v>
      </c>
      <c r="B1" s="91"/>
      <c r="C1" s="92"/>
      <c r="D1" s="92"/>
      <c r="E1" s="92"/>
      <c r="F1" s="92"/>
    </row>
    <row r="2" spans="1:6" ht="18.75" customHeight="1">
      <c r="A2" s="91" t="s">
        <v>60</v>
      </c>
      <c r="B2" s="91"/>
      <c r="C2" s="92"/>
      <c r="D2" s="92"/>
      <c r="E2" s="92"/>
      <c r="F2" s="92"/>
    </row>
    <row r="4" spans="1:6" ht="38.25" customHeight="1">
      <c r="A4" s="93" t="s">
        <v>0</v>
      </c>
      <c r="B4" s="98" t="s">
        <v>16</v>
      </c>
      <c r="C4" s="94" t="s">
        <v>17</v>
      </c>
      <c r="D4" s="94"/>
      <c r="E4" s="94"/>
      <c r="F4" s="94"/>
    </row>
    <row r="5" spans="1:6" ht="16.5" customHeight="1">
      <c r="A5" s="93"/>
      <c r="B5" s="99"/>
      <c r="C5" s="101" t="s">
        <v>18</v>
      </c>
      <c r="D5" s="97" t="s">
        <v>1</v>
      </c>
      <c r="E5" s="95" t="s">
        <v>19</v>
      </c>
      <c r="F5" s="96"/>
    </row>
    <row r="6" spans="1:6" ht="50.25" customHeight="1">
      <c r="A6" s="93"/>
      <c r="B6" s="100"/>
      <c r="C6" s="101"/>
      <c r="D6" s="9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5" t="s">
        <v>2</v>
      </c>
      <c r="B8" s="86"/>
      <c r="C8" s="86"/>
      <c r="D8" s="86"/>
      <c r="E8" s="86"/>
      <c r="F8" s="86"/>
    </row>
    <row r="9" spans="1:6" s="5" customFormat="1" ht="15" customHeight="1">
      <c r="A9" s="11" t="s">
        <v>3</v>
      </c>
      <c r="B9" s="17">
        <f>SUM(B22,B179,B396,B461)</f>
        <v>1837.55</v>
      </c>
      <c r="C9" s="15">
        <f>SUM(C22,C179,C396,C461)</f>
        <v>68472.375</v>
      </c>
      <c r="D9" s="10">
        <f>C9/B9*1000</f>
        <v>37262.86359554842</v>
      </c>
      <c r="E9" s="17">
        <v>15261</v>
      </c>
      <c r="F9" s="10">
        <v>153243</v>
      </c>
    </row>
    <row r="10" spans="1:6" s="5" customFormat="1" ht="15" customHeight="1">
      <c r="A10" s="11" t="s">
        <v>4</v>
      </c>
      <c r="B10" s="17">
        <f>SUM(B35,B197,B401,B464)</f>
        <v>1832.6499999999999</v>
      </c>
      <c r="C10" s="15">
        <f>SUM(C35,C197,C401,C464)</f>
        <v>102322.02</v>
      </c>
      <c r="D10" s="10">
        <f>C10/B10*1000</f>
        <v>55832.82132431179</v>
      </c>
      <c r="E10" s="17">
        <v>15261</v>
      </c>
      <c r="F10" s="10">
        <v>155193</v>
      </c>
    </row>
    <row r="11" spans="1:6" s="5" customFormat="1" ht="15" customHeight="1">
      <c r="A11" s="11" t="s">
        <v>5</v>
      </c>
      <c r="B11" s="17">
        <f>B48+B215+B406+B467</f>
        <v>1825.7500000000002</v>
      </c>
      <c r="C11" s="15">
        <f>C48+C215+C406+C467</f>
        <v>74999.77999999998</v>
      </c>
      <c r="D11" s="10">
        <f>C11/B11*1000</f>
        <v>41078.88812816649</v>
      </c>
      <c r="E11" s="17">
        <v>15261</v>
      </c>
      <c r="F11" s="10">
        <v>169343</v>
      </c>
    </row>
    <row r="12" spans="1:6" s="5" customFormat="1" ht="15" customHeight="1">
      <c r="A12" s="11" t="s">
        <v>6</v>
      </c>
      <c r="B12" s="17">
        <f>SUM(B61+B233+B411+B470)</f>
        <v>1823.8500000000001</v>
      </c>
      <c r="C12" s="15">
        <f>C61+C233+C411+C470</f>
        <v>68402.682</v>
      </c>
      <c r="D12" s="10">
        <f>C12/B12*1000</f>
        <v>37504.554650875885</v>
      </c>
      <c r="E12" s="17">
        <v>14620</v>
      </c>
      <c r="F12" s="10">
        <v>161986</v>
      </c>
    </row>
    <row r="13" spans="1:6" s="5" customFormat="1" ht="15" customHeight="1">
      <c r="A13" s="11" t="s">
        <v>7</v>
      </c>
      <c r="B13" s="17">
        <f>B74+B251+B416+B473</f>
        <v>1821.95</v>
      </c>
      <c r="C13" s="15">
        <f>C74+C251+C416+C473</f>
        <v>87824.07999999999</v>
      </c>
      <c r="D13" s="10">
        <f>C13/B13*1000</f>
        <v>48203.34257251844</v>
      </c>
      <c r="E13" s="17">
        <v>15356</v>
      </c>
      <c r="F13" s="10">
        <v>357301</v>
      </c>
    </row>
    <row r="14" spans="1:6" s="5" customFormat="1" ht="15" customHeight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 t="s">
        <v>61</v>
      </c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51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87" t="s">
        <v>54</v>
      </c>
      <c r="B21" s="87"/>
      <c r="C21" s="87"/>
      <c r="D21" s="87"/>
      <c r="E21" s="87"/>
      <c r="F21" s="87"/>
    </row>
    <row r="22" spans="1:6" s="5" customFormat="1" ht="14.25">
      <c r="A22" s="37" t="s">
        <v>3</v>
      </c>
      <c r="B22" s="38">
        <f>SUM(B24:B33)</f>
        <v>512.75</v>
      </c>
      <c r="C22" s="39">
        <f>SUM(C24:C33)</f>
        <v>17263.551</v>
      </c>
      <c r="D22" s="38">
        <f>C22/B22*1000</f>
        <v>33668.553876157974</v>
      </c>
      <c r="E22" s="38">
        <v>20876</v>
      </c>
      <c r="F22" s="38">
        <v>97877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47</v>
      </c>
      <c r="C24" s="14">
        <v>1663.067</v>
      </c>
      <c r="D24" s="3">
        <f>C24/B24*1000</f>
        <v>35384.40425531915</v>
      </c>
      <c r="E24" s="16">
        <v>20875.8</v>
      </c>
      <c r="F24" s="3">
        <v>90001.2</v>
      </c>
    </row>
    <row r="25" spans="1:6" ht="18" customHeight="1">
      <c r="A25" s="6" t="s">
        <v>24</v>
      </c>
      <c r="B25" s="16">
        <v>79</v>
      </c>
      <c r="C25" s="14">
        <v>2803.378</v>
      </c>
      <c r="D25" s="3">
        <f aca="true" t="shared" si="1" ref="D25:D33">C25/B25*1000</f>
        <v>35485.79746835443</v>
      </c>
      <c r="E25" s="16">
        <v>20875.8</v>
      </c>
      <c r="F25" s="3">
        <v>97146.22</v>
      </c>
    </row>
    <row r="26" spans="1:6" ht="20.25" customHeight="1">
      <c r="A26" s="6" t="s">
        <v>25</v>
      </c>
      <c r="B26" s="16">
        <v>94</v>
      </c>
      <c r="C26" s="14">
        <v>3389.349</v>
      </c>
      <c r="D26" s="3">
        <f t="shared" si="1"/>
        <v>36056.904255319154</v>
      </c>
      <c r="E26" s="16">
        <v>20875.8</v>
      </c>
      <c r="F26" s="3">
        <v>82082.23</v>
      </c>
    </row>
    <row r="27" spans="1:6" ht="15">
      <c r="A27" s="6" t="s">
        <v>26</v>
      </c>
      <c r="B27" s="16">
        <v>31</v>
      </c>
      <c r="C27" s="14">
        <v>965.241</v>
      </c>
      <c r="D27" s="3">
        <f t="shared" si="1"/>
        <v>31136.8064516129</v>
      </c>
      <c r="E27" s="16">
        <v>20876</v>
      </c>
      <c r="F27" s="3">
        <v>65694</v>
      </c>
    </row>
    <row r="28" spans="1:6" ht="15">
      <c r="A28" s="6" t="s">
        <v>27</v>
      </c>
      <c r="B28" s="16">
        <v>45</v>
      </c>
      <c r="C28" s="14">
        <v>1442.551</v>
      </c>
      <c r="D28" s="3">
        <f t="shared" si="1"/>
        <v>32056.688888888886</v>
      </c>
      <c r="E28" s="16">
        <v>20875.8</v>
      </c>
      <c r="F28" s="3">
        <v>97673.39</v>
      </c>
    </row>
    <row r="29" spans="1:6" ht="15">
      <c r="A29" s="6" t="s">
        <v>28</v>
      </c>
      <c r="B29" s="16">
        <v>63.5</v>
      </c>
      <c r="C29" s="14">
        <v>2031.665</v>
      </c>
      <c r="D29" s="3">
        <f t="shared" si="1"/>
        <v>31994.724409448816</v>
      </c>
      <c r="E29" s="16">
        <v>20875.8</v>
      </c>
      <c r="F29" s="3">
        <v>88360.74</v>
      </c>
    </row>
    <row r="30" spans="1:6" ht="15">
      <c r="A30" s="6" t="s">
        <v>29</v>
      </c>
      <c r="B30" s="16">
        <v>42</v>
      </c>
      <c r="C30" s="14">
        <v>1198.173</v>
      </c>
      <c r="D30" s="3">
        <f t="shared" si="1"/>
        <v>28527.928571428572</v>
      </c>
      <c r="E30" s="16">
        <v>20875.8</v>
      </c>
      <c r="F30" s="3">
        <v>70657.93</v>
      </c>
    </row>
    <row r="31" spans="1:6" ht="15">
      <c r="A31" s="6" t="s">
        <v>30</v>
      </c>
      <c r="B31" s="16">
        <v>56.25</v>
      </c>
      <c r="C31" s="14">
        <v>1862.719</v>
      </c>
      <c r="D31" s="3">
        <f t="shared" si="1"/>
        <v>33115.00444444444</v>
      </c>
      <c r="E31" s="16">
        <v>20875.8</v>
      </c>
      <c r="F31" s="3">
        <v>97877.16</v>
      </c>
    </row>
    <row r="32" spans="1:6" ht="15">
      <c r="A32" s="6" t="s">
        <v>31</v>
      </c>
      <c r="B32" s="16">
        <v>37</v>
      </c>
      <c r="C32" s="14">
        <v>1290.404</v>
      </c>
      <c r="D32" s="3">
        <f t="shared" si="1"/>
        <v>34875.78378378378</v>
      </c>
      <c r="E32" s="16">
        <v>20875.8</v>
      </c>
      <c r="F32" s="3">
        <v>82537.77</v>
      </c>
    </row>
    <row r="33" spans="1:6" ht="15">
      <c r="A33" s="6" t="s">
        <v>32</v>
      </c>
      <c r="B33" s="16">
        <v>18</v>
      </c>
      <c r="C33" s="14">
        <v>617.004</v>
      </c>
      <c r="D33" s="3">
        <f t="shared" si="1"/>
        <v>34278</v>
      </c>
      <c r="E33" s="16">
        <v>20875.7</v>
      </c>
      <c r="F33" s="3">
        <v>82436.9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507.25</v>
      </c>
      <c r="C35" s="39">
        <f>SUM(C37:C46)</f>
        <v>21959.77</v>
      </c>
      <c r="D35" s="38">
        <f>C35/B35*1000</f>
        <v>43291.80877279448</v>
      </c>
      <c r="E35" s="38">
        <v>20876</v>
      </c>
      <c r="F35" s="38">
        <v>100670</v>
      </c>
    </row>
    <row r="36" spans="1:6" s="5" customFormat="1" ht="15" customHeight="1">
      <c r="A36" s="82" t="s">
        <v>22</v>
      </c>
      <c r="B36" s="83"/>
      <c r="C36" s="83"/>
      <c r="D36" s="83"/>
      <c r="E36" s="83"/>
      <c r="F36" s="84"/>
    </row>
    <row r="37" spans="1:6" ht="15">
      <c r="A37" s="6" t="s">
        <v>23</v>
      </c>
      <c r="B37" s="16">
        <v>46</v>
      </c>
      <c r="C37" s="14">
        <v>1974.469</v>
      </c>
      <c r="D37" s="3">
        <f>C37/B37*1000</f>
        <v>42923.239130434784</v>
      </c>
      <c r="E37" s="16">
        <v>32371.8</v>
      </c>
      <c r="F37" s="12">
        <v>90633.8</v>
      </c>
    </row>
    <row r="38" spans="1:6" ht="18.75" customHeight="1">
      <c r="A38" s="6" t="s">
        <v>24</v>
      </c>
      <c r="B38" s="16">
        <v>79</v>
      </c>
      <c r="C38" s="14">
        <v>3439.121</v>
      </c>
      <c r="D38" s="3">
        <f aca="true" t="shared" si="2" ref="D38:D46">C38/B38*1000</f>
        <v>43533.17721518988</v>
      </c>
      <c r="E38" s="16">
        <v>20875.8</v>
      </c>
      <c r="F38" s="12">
        <v>100669.86</v>
      </c>
    </row>
    <row r="39" spans="1:6" ht="18" customHeight="1">
      <c r="A39" s="6" t="s">
        <v>25</v>
      </c>
      <c r="B39" s="16">
        <v>89</v>
      </c>
      <c r="C39" s="14">
        <v>4455.412</v>
      </c>
      <c r="D39" s="3">
        <f t="shared" si="2"/>
        <v>50060.808988764045</v>
      </c>
      <c r="E39" s="36">
        <v>20875.8</v>
      </c>
      <c r="F39" s="36">
        <v>90395.79</v>
      </c>
    </row>
    <row r="40" spans="1:6" ht="20.25" customHeight="1">
      <c r="A40" s="6" t="s">
        <v>26</v>
      </c>
      <c r="B40" s="16">
        <v>31</v>
      </c>
      <c r="C40" s="14">
        <v>1361.264</v>
      </c>
      <c r="D40" s="3">
        <f>C40/B40*1000</f>
        <v>43911.741935483864</v>
      </c>
      <c r="E40" s="16">
        <v>32372</v>
      </c>
      <c r="F40" s="3">
        <v>72470</v>
      </c>
    </row>
    <row r="41" spans="1:6" ht="15">
      <c r="A41" s="6" t="s">
        <v>27</v>
      </c>
      <c r="B41" s="16">
        <v>45</v>
      </c>
      <c r="C41" s="14">
        <v>2009.379</v>
      </c>
      <c r="D41" s="3">
        <f t="shared" si="2"/>
        <v>44652.86666666667</v>
      </c>
      <c r="E41" s="16">
        <v>27745.57</v>
      </c>
      <c r="F41" s="3">
        <v>81997.1</v>
      </c>
    </row>
    <row r="42" spans="1:6" ht="15">
      <c r="A42" s="6" t="s">
        <v>28</v>
      </c>
      <c r="B42" s="16">
        <v>64</v>
      </c>
      <c r="C42" s="14">
        <v>2633.237</v>
      </c>
      <c r="D42" s="3">
        <f t="shared" si="2"/>
        <v>41144.328125</v>
      </c>
      <c r="E42" s="16">
        <v>28649.29</v>
      </c>
      <c r="F42" s="12">
        <v>91382.79</v>
      </c>
    </row>
    <row r="43" spans="1:6" ht="15">
      <c r="A43" s="6" t="s">
        <v>29</v>
      </c>
      <c r="B43" s="16">
        <v>42</v>
      </c>
      <c r="C43" s="14">
        <v>1723.108</v>
      </c>
      <c r="D43" s="3">
        <f t="shared" si="2"/>
        <v>41026.380952380954</v>
      </c>
      <c r="E43" s="16">
        <v>28539.43</v>
      </c>
      <c r="F43" s="3">
        <v>84663.02</v>
      </c>
    </row>
    <row r="44" spans="1:6" ht="15">
      <c r="A44" s="6" t="s">
        <v>30</v>
      </c>
      <c r="B44" s="16">
        <v>56.25</v>
      </c>
      <c r="C44" s="14">
        <v>1846.502</v>
      </c>
      <c r="D44" s="3">
        <f t="shared" si="2"/>
        <v>32826.70222222222</v>
      </c>
      <c r="E44" s="16">
        <v>20875.8</v>
      </c>
      <c r="F44" s="3">
        <v>72152.68</v>
      </c>
    </row>
    <row r="45" spans="1:6" ht="15">
      <c r="A45" s="6" t="s">
        <v>31</v>
      </c>
      <c r="B45" s="16">
        <v>37</v>
      </c>
      <c r="C45" s="14">
        <v>1676.654</v>
      </c>
      <c r="D45" s="3">
        <f t="shared" si="2"/>
        <v>45314.97297297297</v>
      </c>
      <c r="E45" s="16">
        <v>21322.89</v>
      </c>
      <c r="F45" s="3">
        <v>97926.15</v>
      </c>
    </row>
    <row r="46" spans="1:6" ht="15">
      <c r="A46" s="6" t="s">
        <v>32</v>
      </c>
      <c r="B46" s="16">
        <v>18</v>
      </c>
      <c r="C46" s="14">
        <v>840.624</v>
      </c>
      <c r="D46" s="3">
        <f t="shared" si="2"/>
        <v>46701.333333333336</v>
      </c>
      <c r="E46" s="16">
        <v>32371.7</v>
      </c>
      <c r="F46" s="3">
        <v>80993.48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512.25</v>
      </c>
      <c r="C48" s="39">
        <f>SUM(C50:C59)</f>
        <v>18063.393</v>
      </c>
      <c r="D48" s="38">
        <f>C48/B48*1000</f>
        <v>35262.846266471446</v>
      </c>
      <c r="E48" s="38">
        <v>20876</v>
      </c>
      <c r="F48" s="38">
        <v>144233</v>
      </c>
    </row>
    <row r="49" spans="1:6" ht="15" customHeight="1">
      <c r="A49" s="82" t="s">
        <v>22</v>
      </c>
      <c r="B49" s="83"/>
      <c r="C49" s="83"/>
      <c r="D49" s="83"/>
      <c r="E49" s="83"/>
      <c r="F49" s="84"/>
    </row>
    <row r="50" spans="1:6" s="5" customFormat="1" ht="15" customHeight="1">
      <c r="A50" s="6" t="s">
        <v>23</v>
      </c>
      <c r="B50" s="16">
        <v>47</v>
      </c>
      <c r="C50" s="14">
        <v>1551.993</v>
      </c>
      <c r="D50" s="3">
        <f>C50/B50*1000</f>
        <v>33021.12765957447</v>
      </c>
      <c r="E50" s="16">
        <v>20875.8</v>
      </c>
      <c r="F50" s="3">
        <v>144232.92</v>
      </c>
    </row>
    <row r="51" spans="1:6" ht="15">
      <c r="A51" s="6" t="s">
        <v>24</v>
      </c>
      <c r="B51" s="16">
        <v>77</v>
      </c>
      <c r="C51" s="14">
        <v>2585.912</v>
      </c>
      <c r="D51" s="3">
        <f aca="true" t="shared" si="3" ref="D51:D59">C51/B51*1000</f>
        <v>33583.27272727273</v>
      </c>
      <c r="E51" s="16">
        <v>20875.8</v>
      </c>
      <c r="F51" s="3">
        <v>89783.88</v>
      </c>
    </row>
    <row r="52" spans="1:6" ht="18.75" customHeight="1">
      <c r="A52" s="6" t="s">
        <v>25</v>
      </c>
      <c r="B52" s="16">
        <v>94</v>
      </c>
      <c r="C52" s="14">
        <v>3664.475</v>
      </c>
      <c r="D52" s="3">
        <f t="shared" si="3"/>
        <v>38983.77659574468</v>
      </c>
      <c r="E52" s="16">
        <v>20875.8</v>
      </c>
      <c r="F52" s="3">
        <v>84981.22</v>
      </c>
    </row>
    <row r="53" spans="1:6" ht="18" customHeight="1">
      <c r="A53" s="6" t="s">
        <v>26</v>
      </c>
      <c r="B53" s="16">
        <v>31</v>
      </c>
      <c r="C53" s="14">
        <v>896.077</v>
      </c>
      <c r="D53" s="3">
        <f t="shared" si="3"/>
        <v>28905.709677419356</v>
      </c>
      <c r="E53" s="16">
        <v>20876</v>
      </c>
      <c r="F53" s="3">
        <v>54959</v>
      </c>
    </row>
    <row r="54" spans="1:6" ht="20.25" customHeight="1">
      <c r="A54" s="6" t="s">
        <v>27</v>
      </c>
      <c r="B54" s="16">
        <v>46</v>
      </c>
      <c r="C54" s="14">
        <v>1534.545</v>
      </c>
      <c r="D54" s="3">
        <f t="shared" si="3"/>
        <v>33359.67391304348</v>
      </c>
      <c r="E54" s="16">
        <v>20875.8</v>
      </c>
      <c r="F54" s="3">
        <v>72409.73</v>
      </c>
    </row>
    <row r="55" spans="1:6" ht="15">
      <c r="A55" s="6" t="s">
        <v>28</v>
      </c>
      <c r="B55" s="16">
        <v>64</v>
      </c>
      <c r="C55" s="14">
        <v>2174.923</v>
      </c>
      <c r="D55" s="3">
        <f t="shared" si="3"/>
        <v>33983.171875</v>
      </c>
      <c r="E55" s="16">
        <v>20875.8</v>
      </c>
      <c r="F55" s="3">
        <v>120549.57</v>
      </c>
    </row>
    <row r="56" spans="1:6" ht="15">
      <c r="A56" s="6" t="s">
        <v>29</v>
      </c>
      <c r="B56" s="16">
        <v>42</v>
      </c>
      <c r="C56" s="14">
        <v>1332.564</v>
      </c>
      <c r="D56" s="3">
        <f t="shared" si="3"/>
        <v>31727.71428571429</v>
      </c>
      <c r="E56" s="16">
        <v>20875.8</v>
      </c>
      <c r="F56" s="3">
        <v>73816.54</v>
      </c>
    </row>
    <row r="57" spans="1:6" ht="15">
      <c r="A57" s="6" t="s">
        <v>30</v>
      </c>
      <c r="B57" s="16">
        <v>56.25</v>
      </c>
      <c r="C57" s="14">
        <v>2521.501</v>
      </c>
      <c r="D57" s="3">
        <f t="shared" si="3"/>
        <v>44826.68444444444</v>
      </c>
      <c r="E57" s="16">
        <v>20875.8</v>
      </c>
      <c r="F57" s="3">
        <v>68727.9</v>
      </c>
    </row>
    <row r="58" spans="1:6" ht="15">
      <c r="A58" s="6" t="s">
        <v>31</v>
      </c>
      <c r="B58" s="16">
        <v>37</v>
      </c>
      <c r="C58" s="14">
        <v>1215.643</v>
      </c>
      <c r="D58" s="3">
        <f t="shared" si="3"/>
        <v>32855.21621621622</v>
      </c>
      <c r="E58" s="16">
        <v>20875.8</v>
      </c>
      <c r="F58" s="3">
        <v>79281.85</v>
      </c>
    </row>
    <row r="59" spans="1:6" ht="15">
      <c r="A59" s="6" t="s">
        <v>32</v>
      </c>
      <c r="B59" s="16">
        <v>18</v>
      </c>
      <c r="C59" s="14">
        <v>585.76</v>
      </c>
      <c r="D59" s="3">
        <f t="shared" si="3"/>
        <v>32542.222222222223</v>
      </c>
      <c r="E59" s="16">
        <v>20875.8</v>
      </c>
      <c r="F59" s="3">
        <v>62149.19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514.75</v>
      </c>
      <c r="C61" s="39">
        <f>SUM(C63:C72)</f>
        <v>16711.006999999998</v>
      </c>
      <c r="D61" s="38">
        <f>C61/B61*1000</f>
        <v>32464.316658572116</v>
      </c>
      <c r="E61" s="38">
        <v>20876</v>
      </c>
      <c r="F61" s="38">
        <v>121897</v>
      </c>
    </row>
    <row r="62" spans="1:6" ht="15">
      <c r="A62" s="82" t="s">
        <v>22</v>
      </c>
      <c r="B62" s="83"/>
      <c r="C62" s="83"/>
      <c r="D62" s="83"/>
      <c r="E62" s="83"/>
      <c r="F62" s="84"/>
    </row>
    <row r="63" spans="1:6" ht="15">
      <c r="A63" s="6" t="s">
        <v>23</v>
      </c>
      <c r="B63" s="16">
        <v>47</v>
      </c>
      <c r="C63" s="14">
        <v>1500.248</v>
      </c>
      <c r="D63" s="3">
        <f>C63/B63*1000</f>
        <v>31920.17021276596</v>
      </c>
      <c r="E63" s="16">
        <v>20875.8</v>
      </c>
      <c r="F63" s="3">
        <v>121897.43</v>
      </c>
    </row>
    <row r="64" spans="1:6" s="5" customFormat="1" ht="15" customHeight="1">
      <c r="A64" s="6" t="s">
        <v>24</v>
      </c>
      <c r="B64" s="16">
        <v>77</v>
      </c>
      <c r="C64" s="14">
        <v>2446.178</v>
      </c>
      <c r="D64" s="3">
        <f aca="true" t="shared" si="4" ref="D64:D71">C64/B64*1000</f>
        <v>31768.545454545452</v>
      </c>
      <c r="E64" s="66">
        <v>20875.8</v>
      </c>
      <c r="F64" s="3">
        <v>89689.26</v>
      </c>
    </row>
    <row r="65" spans="1:6" ht="15">
      <c r="A65" s="6" t="s">
        <v>25</v>
      </c>
      <c r="B65" s="16">
        <v>96</v>
      </c>
      <c r="C65" s="14">
        <v>3336.363</v>
      </c>
      <c r="D65" s="3">
        <f t="shared" si="4"/>
        <v>34753.78124999999</v>
      </c>
      <c r="E65" s="16">
        <v>20875.8</v>
      </c>
      <c r="F65" s="3">
        <v>80319.82</v>
      </c>
    </row>
    <row r="66" spans="1:6" ht="18.75" customHeight="1">
      <c r="A66" s="6" t="s">
        <v>26</v>
      </c>
      <c r="B66" s="16">
        <v>31</v>
      </c>
      <c r="C66" s="14">
        <v>1069.843</v>
      </c>
      <c r="D66" s="3">
        <f t="shared" si="4"/>
        <v>34511.06451612903</v>
      </c>
      <c r="E66" s="16">
        <v>20876</v>
      </c>
      <c r="F66" s="3">
        <v>51447</v>
      </c>
    </row>
    <row r="67" spans="1:6" ht="18" customHeight="1">
      <c r="A67" s="6" t="s">
        <v>27</v>
      </c>
      <c r="B67" s="16">
        <v>46</v>
      </c>
      <c r="C67" s="14">
        <v>1386.494</v>
      </c>
      <c r="D67" s="3">
        <f t="shared" si="4"/>
        <v>30141.173913043476</v>
      </c>
      <c r="E67" s="16">
        <v>20875.8</v>
      </c>
      <c r="F67" s="3">
        <v>71273.19</v>
      </c>
    </row>
    <row r="68" spans="1:6" ht="20.25" customHeight="1">
      <c r="A68" s="6" t="s">
        <v>28</v>
      </c>
      <c r="B68" s="16">
        <v>64</v>
      </c>
      <c r="C68" s="14">
        <v>2029.906</v>
      </c>
      <c r="D68" s="3">
        <f t="shared" si="4"/>
        <v>31717.28125</v>
      </c>
      <c r="E68" s="16">
        <v>20875.8</v>
      </c>
      <c r="F68" s="3">
        <v>74487.08</v>
      </c>
    </row>
    <row r="69" spans="1:6" ht="15">
      <c r="A69" s="6" t="s">
        <v>29</v>
      </c>
      <c r="B69" s="16">
        <v>42</v>
      </c>
      <c r="C69" s="14">
        <v>1216.826</v>
      </c>
      <c r="D69" s="3">
        <f>C69/B69*1000</f>
        <v>28972.04761904762</v>
      </c>
      <c r="E69" s="16">
        <v>20875.8</v>
      </c>
      <c r="F69" s="3">
        <v>72816.54</v>
      </c>
    </row>
    <row r="70" spans="1:6" ht="15">
      <c r="A70" s="6" t="s">
        <v>30</v>
      </c>
      <c r="B70" s="16">
        <v>56.75</v>
      </c>
      <c r="C70" s="14">
        <v>1850.956</v>
      </c>
      <c r="D70" s="3">
        <f t="shared" si="4"/>
        <v>32615.96475770925</v>
      </c>
      <c r="E70" s="16">
        <v>20875.8</v>
      </c>
      <c r="F70" s="3">
        <v>61231.9</v>
      </c>
    </row>
    <row r="71" spans="1:6" ht="15">
      <c r="A71" s="6" t="s">
        <v>31</v>
      </c>
      <c r="B71" s="16">
        <v>37</v>
      </c>
      <c r="C71" s="14">
        <v>1239.79</v>
      </c>
      <c r="D71" s="3">
        <f t="shared" si="4"/>
        <v>33507.83783783784</v>
      </c>
      <c r="E71" s="16">
        <v>20875.8</v>
      </c>
      <c r="F71" s="3">
        <v>95781.85</v>
      </c>
    </row>
    <row r="72" spans="1:6" ht="15">
      <c r="A72" s="6" t="s">
        <v>32</v>
      </c>
      <c r="B72" s="16">
        <v>18</v>
      </c>
      <c r="C72" s="14">
        <v>634.403</v>
      </c>
      <c r="D72" s="3">
        <f>C72/B72*1000</f>
        <v>35244.61111111111</v>
      </c>
      <c r="E72" s="16">
        <v>20875.8</v>
      </c>
      <c r="F72" s="3">
        <v>71840.13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508.75</v>
      </c>
      <c r="C74" s="39">
        <f>SUM(C76:C85)</f>
        <v>20953.661</v>
      </c>
      <c r="D74" s="38">
        <f>C74/B74*1000</f>
        <v>41186.55724815725</v>
      </c>
      <c r="E74" s="38">
        <v>20876</v>
      </c>
      <c r="F74" s="38">
        <v>204885</v>
      </c>
    </row>
    <row r="75" spans="1:6" ht="15">
      <c r="A75" s="82" t="s">
        <v>22</v>
      </c>
      <c r="B75" s="83"/>
      <c r="C75" s="83"/>
      <c r="D75" s="83"/>
      <c r="E75" s="83"/>
      <c r="F75" s="84"/>
    </row>
    <row r="76" spans="1:6" ht="15">
      <c r="A76" s="6" t="s">
        <v>23</v>
      </c>
      <c r="B76" s="16">
        <v>47</v>
      </c>
      <c r="C76" s="14">
        <v>1652.677</v>
      </c>
      <c r="D76" s="3">
        <f>C76/B76*1000</f>
        <v>35163.34042553191</v>
      </c>
      <c r="E76" s="16">
        <v>24558.6</v>
      </c>
      <c r="F76" s="3">
        <v>172610.5</v>
      </c>
    </row>
    <row r="77" spans="1:6" ht="15" customHeight="1">
      <c r="A77" s="6" t="s">
        <v>24</v>
      </c>
      <c r="B77" s="16">
        <v>77</v>
      </c>
      <c r="C77" s="14">
        <v>3501.344</v>
      </c>
      <c r="D77" s="3">
        <f aca="true" t="shared" si="5" ref="D77:D85">C77/B77*1000</f>
        <v>45472</v>
      </c>
      <c r="E77" s="16">
        <v>20875.8</v>
      </c>
      <c r="F77" s="3">
        <v>93573.92</v>
      </c>
    </row>
    <row r="78" spans="1:6" s="5" customFormat="1" ht="15" customHeight="1">
      <c r="A78" s="6" t="s">
        <v>25</v>
      </c>
      <c r="B78" s="16">
        <v>93</v>
      </c>
      <c r="C78" s="14">
        <v>4204.434</v>
      </c>
      <c r="D78" s="3">
        <f t="shared" si="5"/>
        <v>45208.96774193549</v>
      </c>
      <c r="E78" s="16">
        <v>24588.6</v>
      </c>
      <c r="F78" s="3">
        <v>73655.33</v>
      </c>
    </row>
    <row r="79" spans="1:6" ht="15">
      <c r="A79" s="6" t="s">
        <v>26</v>
      </c>
      <c r="B79" s="16">
        <v>31</v>
      </c>
      <c r="C79" s="14">
        <v>1197.6</v>
      </c>
      <c r="D79" s="3">
        <f t="shared" si="5"/>
        <v>38632.25806451613</v>
      </c>
      <c r="E79" s="16">
        <v>24559</v>
      </c>
      <c r="F79" s="3">
        <v>57459</v>
      </c>
    </row>
    <row r="80" spans="1:6" ht="18.75" customHeight="1">
      <c r="A80" s="6" t="s">
        <v>27</v>
      </c>
      <c r="B80" s="16">
        <v>46</v>
      </c>
      <c r="C80" s="14">
        <v>1976.227</v>
      </c>
      <c r="D80" s="3">
        <f t="shared" si="5"/>
        <v>42961.45652173913</v>
      </c>
      <c r="E80" s="16">
        <v>24558.6</v>
      </c>
      <c r="F80" s="3">
        <v>71773.19</v>
      </c>
    </row>
    <row r="81" spans="1:6" ht="18" customHeight="1">
      <c r="A81" s="6" t="s">
        <v>28</v>
      </c>
      <c r="B81" s="16">
        <v>63</v>
      </c>
      <c r="C81" s="14">
        <v>2272.417</v>
      </c>
      <c r="D81" s="3">
        <f t="shared" si="5"/>
        <v>36070.11111111111</v>
      </c>
      <c r="E81" s="16">
        <v>24558.6</v>
      </c>
      <c r="F81" s="3">
        <v>67955.75</v>
      </c>
    </row>
    <row r="82" spans="1:6" ht="20.25" customHeight="1">
      <c r="A82" s="6" t="s">
        <v>29</v>
      </c>
      <c r="B82" s="16">
        <v>40</v>
      </c>
      <c r="C82" s="14">
        <v>1585.771</v>
      </c>
      <c r="D82" s="3">
        <f t="shared" si="5"/>
        <v>39644.275</v>
      </c>
      <c r="E82" s="16">
        <v>24558.6</v>
      </c>
      <c r="F82" s="3">
        <v>54709.39</v>
      </c>
    </row>
    <row r="83" spans="1:6" ht="18" customHeight="1">
      <c r="A83" s="6" t="s">
        <v>30</v>
      </c>
      <c r="B83" s="16">
        <v>56.75</v>
      </c>
      <c r="C83" s="14">
        <v>2219.469</v>
      </c>
      <c r="D83" s="3">
        <f t="shared" si="5"/>
        <v>39109.5859030837</v>
      </c>
      <c r="E83" s="16">
        <v>24588.6</v>
      </c>
      <c r="F83" s="3">
        <v>64740.57</v>
      </c>
    </row>
    <row r="84" spans="1:6" ht="15">
      <c r="A84" s="6" t="s">
        <v>31</v>
      </c>
      <c r="B84" s="16">
        <v>37</v>
      </c>
      <c r="C84" s="14">
        <v>1552.047</v>
      </c>
      <c r="D84" s="3">
        <f t="shared" si="5"/>
        <v>41947.21621621622</v>
      </c>
      <c r="E84" s="16">
        <v>24558.6</v>
      </c>
      <c r="F84" s="3">
        <v>204885.32</v>
      </c>
    </row>
    <row r="85" spans="1:6" ht="15">
      <c r="A85" s="6" t="s">
        <v>32</v>
      </c>
      <c r="B85" s="16">
        <v>18</v>
      </c>
      <c r="C85" s="14">
        <v>791.675</v>
      </c>
      <c r="D85" s="3">
        <f t="shared" si="5"/>
        <v>43981.944444444445</v>
      </c>
      <c r="E85" s="16">
        <v>24558.6</v>
      </c>
      <c r="F85" s="3">
        <v>162643.3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>
      <c r="A88" s="82" t="s">
        <v>22</v>
      </c>
      <c r="B88" s="83"/>
      <c r="C88" s="83"/>
      <c r="D88" s="83"/>
      <c r="E88" s="83"/>
      <c r="F88" s="84"/>
    </row>
    <row r="89" spans="1:6" ht="15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>
      <c r="A101" s="82" t="s">
        <v>22</v>
      </c>
      <c r="B101" s="83"/>
      <c r="C101" s="83"/>
      <c r="D101" s="83"/>
      <c r="E101" s="83"/>
      <c r="F101" s="84"/>
    </row>
    <row r="102" spans="1:6" ht="15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>
      <c r="A103" s="6" t="s">
        <v>24</v>
      </c>
      <c r="B103" s="16"/>
      <c r="C103" s="14"/>
      <c r="D103" s="3" t="e">
        <f aca="true" t="shared" si="7" ref="D103:D111">C103/B103*1000</f>
        <v>#DIV/0!</v>
      </c>
      <c r="E103" s="53"/>
      <c r="F103" s="53"/>
    </row>
    <row r="104" spans="1:6" ht="15">
      <c r="A104" s="6" t="s">
        <v>25</v>
      </c>
      <c r="B104" s="16"/>
      <c r="C104" s="14"/>
      <c r="D104" s="3" t="e">
        <f t="shared" si="7"/>
        <v>#DIV/0!</v>
      </c>
      <c r="E104" s="16"/>
      <c r="F104" s="12"/>
    </row>
    <row r="105" spans="1:6" ht="15" customHeight="1">
      <c r="A105" s="6" t="s">
        <v>26</v>
      </c>
      <c r="B105" s="16"/>
      <c r="C105" s="14"/>
      <c r="D105" s="3" t="e">
        <f t="shared" si="7"/>
        <v>#DIV/0!</v>
      </c>
      <c r="E105" s="16"/>
      <c r="F105" s="3"/>
    </row>
    <row r="106" spans="1:6" ht="15" customHeight="1">
      <c r="A106" s="6" t="s">
        <v>27</v>
      </c>
      <c r="B106" s="16"/>
      <c r="C106" s="14"/>
      <c r="D106" s="3" t="e">
        <f t="shared" si="7"/>
        <v>#DIV/0!</v>
      </c>
      <c r="E106" s="53"/>
      <c r="F106" s="53"/>
    </row>
    <row r="107" spans="1:6" ht="15">
      <c r="A107" s="6" t="s">
        <v>28</v>
      </c>
      <c r="B107" s="16"/>
      <c r="C107" s="14"/>
      <c r="D107" s="3" t="e">
        <f t="shared" si="7"/>
        <v>#DIV/0!</v>
      </c>
      <c r="E107" s="3"/>
      <c r="F107" s="3"/>
    </row>
    <row r="108" spans="1:6" ht="18.75" customHeight="1">
      <c r="A108" s="6" t="s">
        <v>29</v>
      </c>
      <c r="B108" s="16"/>
      <c r="C108" s="14"/>
      <c r="D108" s="3" t="e">
        <f t="shared" si="7"/>
        <v>#DIV/0!</v>
      </c>
      <c r="E108" s="53"/>
      <c r="F108" s="53"/>
    </row>
    <row r="109" spans="1:6" ht="18" customHeight="1">
      <c r="A109" s="6" t="s">
        <v>30</v>
      </c>
      <c r="B109" s="16"/>
      <c r="C109" s="14"/>
      <c r="D109" s="3" t="e">
        <f t="shared" si="7"/>
        <v>#DIV/0!</v>
      </c>
      <c r="E109" s="53"/>
      <c r="F109" s="53"/>
    </row>
    <row r="110" spans="1:6" ht="20.25" customHeight="1">
      <c r="A110" s="6" t="s">
        <v>31</v>
      </c>
      <c r="B110" s="16"/>
      <c r="C110" s="14"/>
      <c r="D110" s="3" t="e">
        <f t="shared" si="7"/>
        <v>#DIV/0!</v>
      </c>
      <c r="E110" s="53"/>
      <c r="F110" s="53"/>
    </row>
    <row r="111" spans="1:6" ht="15">
      <c r="A111" s="6" t="s">
        <v>32</v>
      </c>
      <c r="B111" s="16"/>
      <c r="C111" s="14"/>
      <c r="D111" s="3" t="e">
        <f t="shared" si="7"/>
        <v>#DIV/0!</v>
      </c>
      <c r="E111" s="53"/>
      <c r="F111" s="53"/>
    </row>
    <row r="112" spans="1:6" ht="15">
      <c r="A112" s="6"/>
      <c r="B112" s="16"/>
      <c r="C112" s="14"/>
      <c r="D112" s="3"/>
      <c r="E112" s="16"/>
      <c r="F112" s="3"/>
    </row>
    <row r="113" spans="1:6" ht="15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/>
      <c r="C115" s="14"/>
      <c r="D115" s="3" t="e">
        <f>C115/B115*1000</f>
        <v>#DIV/0!</v>
      </c>
      <c r="E115" s="72"/>
      <c r="F115" s="74"/>
    </row>
    <row r="116" spans="1:6" ht="15.75">
      <c r="A116" s="6" t="s">
        <v>24</v>
      </c>
      <c r="B116" s="16"/>
      <c r="C116" s="14"/>
      <c r="D116" s="3" t="e">
        <f aca="true" t="shared" si="8" ref="D116:D124">C116/B116*1000</f>
        <v>#DIV/0!</v>
      </c>
      <c r="E116" s="72"/>
      <c r="F116" s="75"/>
    </row>
    <row r="117" spans="1:6" ht="15.75">
      <c r="A117" s="6" t="s">
        <v>25</v>
      </c>
      <c r="B117" s="16"/>
      <c r="C117" s="14"/>
      <c r="D117" s="3" t="e">
        <f t="shared" si="8"/>
        <v>#DIV/0!</v>
      </c>
      <c r="E117" s="72"/>
      <c r="F117" s="75"/>
    </row>
    <row r="118" spans="1:6" ht="15.75">
      <c r="A118" s="6" t="s">
        <v>26</v>
      </c>
      <c r="B118" s="16"/>
      <c r="C118" s="14"/>
      <c r="D118" s="3" t="e">
        <f t="shared" si="8"/>
        <v>#DIV/0!</v>
      </c>
      <c r="E118" s="72"/>
      <c r="F118" s="75"/>
    </row>
    <row r="119" spans="1:6" ht="15.75">
      <c r="A119" s="6" t="s">
        <v>27</v>
      </c>
      <c r="B119" s="16"/>
      <c r="C119" s="14"/>
      <c r="D119" s="3" t="e">
        <f t="shared" si="8"/>
        <v>#DIV/0!</v>
      </c>
      <c r="E119" s="72"/>
      <c r="F119" s="75"/>
    </row>
    <row r="120" spans="1:6" ht="15" customHeight="1">
      <c r="A120" s="6" t="s">
        <v>28</v>
      </c>
      <c r="B120" s="16"/>
      <c r="C120" s="14"/>
      <c r="D120" s="3" t="e">
        <f t="shared" si="8"/>
        <v>#DIV/0!</v>
      </c>
      <c r="E120" s="72"/>
      <c r="F120" s="75"/>
    </row>
    <row r="121" spans="1:6" ht="15" customHeight="1">
      <c r="A121" s="6" t="s">
        <v>29</v>
      </c>
      <c r="B121" s="16"/>
      <c r="C121" s="14"/>
      <c r="D121" s="3" t="e">
        <f t="shared" si="8"/>
        <v>#DIV/0!</v>
      </c>
      <c r="E121" s="72"/>
      <c r="F121" s="75"/>
    </row>
    <row r="122" spans="1:6" ht="15" customHeight="1">
      <c r="A122" s="6" t="s">
        <v>30</v>
      </c>
      <c r="B122" s="16"/>
      <c r="C122" s="14"/>
      <c r="D122" s="3" t="e">
        <f t="shared" si="8"/>
        <v>#DIV/0!</v>
      </c>
      <c r="E122" s="72"/>
      <c r="F122" s="75"/>
    </row>
    <row r="123" spans="1:6" ht="15" customHeight="1">
      <c r="A123" s="6" t="s">
        <v>31</v>
      </c>
      <c r="B123" s="16"/>
      <c r="C123" s="14"/>
      <c r="D123" s="3" t="e">
        <f t="shared" si="8"/>
        <v>#DIV/0!</v>
      </c>
      <c r="E123" s="72"/>
      <c r="F123" s="75"/>
    </row>
    <row r="124" spans="1:6" ht="15" customHeight="1">
      <c r="A124" s="6" t="s">
        <v>32</v>
      </c>
      <c r="B124" s="16"/>
      <c r="C124" s="14"/>
      <c r="D124" s="3" t="e">
        <f t="shared" si="8"/>
        <v>#DIV/0!</v>
      </c>
      <c r="E124" s="75"/>
      <c r="F124" s="75"/>
    </row>
    <row r="125" spans="1:6" ht="15" customHeight="1">
      <c r="A125" s="6"/>
      <c r="B125" s="18"/>
      <c r="C125" s="7"/>
      <c r="D125" s="7"/>
      <c r="E125" s="72"/>
      <c r="F125" s="73"/>
    </row>
    <row r="126" spans="1:6" ht="15" customHeight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>
      <c r="A155" s="6" t="s">
        <v>24</v>
      </c>
      <c r="B155" s="16"/>
      <c r="C155" s="14"/>
      <c r="D155" s="3" t="e">
        <f t="shared" si="11"/>
        <v>#DIV/0!</v>
      </c>
      <c r="E155" s="16"/>
      <c r="F155" s="3"/>
    </row>
    <row r="156" spans="1:6" ht="15" customHeight="1">
      <c r="A156" s="21" t="s">
        <v>25</v>
      </c>
      <c r="B156" s="16"/>
      <c r="C156" s="22"/>
      <c r="D156" s="16" t="e">
        <f t="shared" si="11"/>
        <v>#DIV/0!</v>
      </c>
      <c r="E156" s="16"/>
      <c r="F156" s="16"/>
    </row>
    <row r="157" spans="1:6" ht="15" customHeight="1">
      <c r="A157" s="21" t="s">
        <v>26</v>
      </c>
      <c r="B157" s="16"/>
      <c r="C157" s="22"/>
      <c r="D157" s="16" t="e">
        <f t="shared" si="11"/>
        <v>#DIV/0!</v>
      </c>
      <c r="E157" s="16"/>
      <c r="F157" s="16"/>
    </row>
    <row r="158" spans="1:6" ht="15" customHeight="1">
      <c r="A158" s="21" t="s">
        <v>27</v>
      </c>
      <c r="B158" s="16"/>
      <c r="C158" s="22"/>
      <c r="D158" s="16" t="e">
        <f t="shared" si="11"/>
        <v>#DIV/0!</v>
      </c>
      <c r="E158" s="16"/>
      <c r="F158" s="16"/>
    </row>
    <row r="159" spans="1:6" ht="15" customHeight="1">
      <c r="A159" s="21" t="s">
        <v>28</v>
      </c>
      <c r="B159" s="16"/>
      <c r="C159" s="22"/>
      <c r="D159" s="16" t="e">
        <f t="shared" si="11"/>
        <v>#DIV/0!</v>
      </c>
      <c r="E159" s="16"/>
      <c r="F159" s="16"/>
    </row>
    <row r="160" spans="1:6" ht="15" customHeight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outlineLevel="1">
      <c r="A161" s="21" t="s">
        <v>30</v>
      </c>
      <c r="B161" s="16"/>
      <c r="C161" s="22"/>
      <c r="D161" s="16" t="e">
        <f t="shared" si="11"/>
        <v>#DIV/0!</v>
      </c>
      <c r="E161" s="16"/>
      <c r="F161" s="16"/>
    </row>
    <row r="162" spans="1:6" ht="15" outlineLevel="1">
      <c r="A162" s="21" t="s">
        <v>31</v>
      </c>
      <c r="B162" s="16"/>
      <c r="C162" s="22"/>
      <c r="D162" s="16" t="e">
        <f t="shared" si="11"/>
        <v>#DIV/0!</v>
      </c>
      <c r="E162" s="16"/>
      <c r="F162" s="16"/>
    </row>
    <row r="163" spans="1:6" ht="15" outlineLevel="1">
      <c r="A163" s="21" t="s">
        <v>32</v>
      </c>
      <c r="B163" s="16"/>
      <c r="C163" s="22"/>
      <c r="D163" s="16" t="e">
        <f t="shared" si="11"/>
        <v>#DIV/0!</v>
      </c>
      <c r="E163" s="16"/>
      <c r="F163" s="16"/>
    </row>
    <row r="164" spans="1:6" ht="15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51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87" t="s">
        <v>14</v>
      </c>
      <c r="B178" s="87"/>
      <c r="C178" s="87"/>
      <c r="D178" s="87"/>
      <c r="E178" s="87"/>
      <c r="F178" s="87"/>
    </row>
    <row r="179" spans="1:6" ht="15" outlineLevel="1">
      <c r="A179" s="37" t="s">
        <v>3</v>
      </c>
      <c r="B179" s="38">
        <f>SUM(B181:B195)</f>
        <v>1114.5</v>
      </c>
      <c r="C179" s="39">
        <f>SUM(C181:C195)+0.029</f>
        <v>45044.256</v>
      </c>
      <c r="D179" s="38">
        <f>C179/B179*1000</f>
        <v>40416.5598923284</v>
      </c>
      <c r="E179" s="38">
        <v>16131.3</v>
      </c>
      <c r="F179" s="38">
        <v>153243</v>
      </c>
    </row>
    <row r="180" spans="1:6" ht="15" outlineLevel="1">
      <c r="A180" s="88" t="s">
        <v>22</v>
      </c>
      <c r="B180" s="89"/>
      <c r="C180" s="89"/>
      <c r="D180" s="89"/>
      <c r="E180" s="89"/>
      <c r="F180" s="90"/>
    </row>
    <row r="181" spans="1:6" ht="15" outlineLevel="1">
      <c r="A181" s="21" t="s">
        <v>34</v>
      </c>
      <c r="B181" s="16">
        <v>221</v>
      </c>
      <c r="C181" s="22">
        <v>8889.663</v>
      </c>
      <c r="D181" s="16">
        <f>C181/B181*1000</f>
        <v>40224.719457013576</v>
      </c>
      <c r="E181" s="16">
        <v>20875.8</v>
      </c>
      <c r="F181" s="16">
        <v>128741.91</v>
      </c>
    </row>
    <row r="182" spans="1:6" ht="15" outlineLevel="1">
      <c r="A182" s="21" t="s">
        <v>35</v>
      </c>
      <c r="B182" s="16">
        <v>54</v>
      </c>
      <c r="C182" s="22">
        <v>2319.786</v>
      </c>
      <c r="D182" s="16">
        <f aca="true" t="shared" si="13" ref="D182:D195">C182/B182*1000</f>
        <v>42959</v>
      </c>
      <c r="E182" s="16">
        <v>25255.74</v>
      </c>
      <c r="F182" s="16">
        <v>115523.33</v>
      </c>
    </row>
    <row r="183" spans="1:6" ht="15" outlineLevel="1">
      <c r="A183" s="21" t="s">
        <v>36</v>
      </c>
      <c r="B183" s="16">
        <v>36</v>
      </c>
      <c r="C183" s="22">
        <v>1513.543</v>
      </c>
      <c r="D183" s="16">
        <f t="shared" si="13"/>
        <v>42042.86111111111</v>
      </c>
      <c r="E183" s="16">
        <v>21429.1</v>
      </c>
      <c r="F183" s="16">
        <v>93476.83</v>
      </c>
    </row>
    <row r="184" spans="1:6" ht="15" outlineLevel="1">
      <c r="A184" s="21" t="s">
        <v>37</v>
      </c>
      <c r="B184" s="16">
        <v>65</v>
      </c>
      <c r="C184" s="22">
        <v>2293.43</v>
      </c>
      <c r="D184" s="16">
        <f t="shared" si="13"/>
        <v>35283.538461538454</v>
      </c>
      <c r="E184" s="16">
        <v>20875.8</v>
      </c>
      <c r="F184" s="16">
        <v>82624.1</v>
      </c>
    </row>
    <row r="185" spans="1:6" ht="15" outlineLevel="1">
      <c r="A185" s="21" t="s">
        <v>38</v>
      </c>
      <c r="B185" s="16">
        <v>69</v>
      </c>
      <c r="C185" s="22">
        <v>2741.184</v>
      </c>
      <c r="D185" s="16">
        <f t="shared" si="13"/>
        <v>39727.304347826095</v>
      </c>
      <c r="E185" s="16">
        <v>20875.8</v>
      </c>
      <c r="F185" s="16">
        <v>109083.43</v>
      </c>
    </row>
    <row r="186" spans="1:6" ht="15" outlineLevel="1">
      <c r="A186" s="21" t="s">
        <v>39</v>
      </c>
      <c r="B186" s="16">
        <v>68</v>
      </c>
      <c r="C186" s="22">
        <v>2885.265</v>
      </c>
      <c r="D186" s="16">
        <f t="shared" si="13"/>
        <v>42430.367647058825</v>
      </c>
      <c r="E186" s="16">
        <v>16131.3</v>
      </c>
      <c r="F186" s="16">
        <v>113833.587</v>
      </c>
    </row>
    <row r="187" spans="1:6" ht="15" outlineLevel="1">
      <c r="A187" s="21" t="s">
        <v>40</v>
      </c>
      <c r="B187" s="16">
        <v>65.5</v>
      </c>
      <c r="C187" s="22">
        <v>2745.119</v>
      </c>
      <c r="D187" s="16">
        <f t="shared" si="13"/>
        <v>41910.21374045802</v>
      </c>
      <c r="E187" s="16">
        <v>20875.8</v>
      </c>
      <c r="F187" s="16">
        <v>139131.07</v>
      </c>
    </row>
    <row r="188" spans="1:6" ht="15" outlineLevel="1">
      <c r="A188" s="21" t="s">
        <v>42</v>
      </c>
      <c r="B188" s="16">
        <v>52</v>
      </c>
      <c r="C188" s="22">
        <v>1996.686</v>
      </c>
      <c r="D188" s="16">
        <f t="shared" si="13"/>
        <v>38397.807692307695</v>
      </c>
      <c r="E188" s="16">
        <v>20875.8</v>
      </c>
      <c r="F188" s="16">
        <v>73583.16</v>
      </c>
    </row>
    <row r="189" spans="1:6" ht="15">
      <c r="A189" s="21" t="s">
        <v>41</v>
      </c>
      <c r="B189" s="16">
        <v>53</v>
      </c>
      <c r="C189" s="22">
        <v>2234.201</v>
      </c>
      <c r="D189" s="16">
        <f t="shared" si="13"/>
        <v>42154.735849056604</v>
      </c>
      <c r="E189" s="16">
        <v>20875.8</v>
      </c>
      <c r="F189" s="16">
        <v>153243.31</v>
      </c>
    </row>
    <row r="190" spans="1:6" ht="15" customHeight="1">
      <c r="A190" s="21" t="s">
        <v>43</v>
      </c>
      <c r="B190" s="16">
        <v>64</v>
      </c>
      <c r="C190" s="22">
        <v>2209.298</v>
      </c>
      <c r="D190" s="16">
        <f t="shared" si="13"/>
        <v>34520.28125</v>
      </c>
      <c r="E190" s="16">
        <v>20875.8</v>
      </c>
      <c r="F190" s="16">
        <v>96002.96</v>
      </c>
    </row>
    <row r="191" spans="1:6" s="5" customFormat="1" ht="15">
      <c r="A191" s="21" t="s">
        <v>44</v>
      </c>
      <c r="B191" s="16">
        <v>62</v>
      </c>
      <c r="C191" s="22">
        <v>2766.732</v>
      </c>
      <c r="D191" s="16">
        <f t="shared" si="13"/>
        <v>44624.709677419356</v>
      </c>
      <c r="E191" s="16">
        <v>20875.8</v>
      </c>
      <c r="F191" s="16">
        <v>118745.74</v>
      </c>
    </row>
    <row r="192" spans="1:6" ht="15">
      <c r="A192" s="21" t="s">
        <v>45</v>
      </c>
      <c r="B192" s="16">
        <v>80</v>
      </c>
      <c r="C192" s="22">
        <v>2890.328</v>
      </c>
      <c r="D192" s="16">
        <f t="shared" si="13"/>
        <v>36129.1</v>
      </c>
      <c r="E192" s="16">
        <v>20875.8</v>
      </c>
      <c r="F192" s="16">
        <v>118329.69</v>
      </c>
    </row>
    <row r="193" spans="1:6" ht="15">
      <c r="A193" s="21" t="s">
        <v>46</v>
      </c>
      <c r="B193" s="16">
        <v>75</v>
      </c>
      <c r="C193" s="22">
        <v>3228.536</v>
      </c>
      <c r="D193" s="16">
        <f t="shared" si="13"/>
        <v>43047.14666666667</v>
      </c>
      <c r="E193" s="16">
        <v>20875.8</v>
      </c>
      <c r="F193" s="16">
        <v>98467.4</v>
      </c>
    </row>
    <row r="194" spans="1:6" ht="15">
      <c r="A194" s="21" t="s">
        <v>47</v>
      </c>
      <c r="B194" s="16">
        <v>65</v>
      </c>
      <c r="C194" s="22">
        <v>3123.276</v>
      </c>
      <c r="D194" s="16">
        <f t="shared" si="13"/>
        <v>48050.399999999994</v>
      </c>
      <c r="E194" s="16">
        <v>20875.5</v>
      </c>
      <c r="F194" s="16">
        <v>75332.48</v>
      </c>
    </row>
    <row r="195" spans="1:6" ht="15">
      <c r="A195" s="21" t="s">
        <v>48</v>
      </c>
      <c r="B195" s="16">
        <v>85</v>
      </c>
      <c r="C195" s="22">
        <v>3207.18</v>
      </c>
      <c r="D195" s="16">
        <f t="shared" si="13"/>
        <v>37731.529411764706</v>
      </c>
      <c r="E195" s="16">
        <v>20875.8</v>
      </c>
      <c r="F195" s="16">
        <v>121277.73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1114.1</v>
      </c>
      <c r="C197" s="39">
        <f>SUM(C199:C213)</f>
        <v>71830.448</v>
      </c>
      <c r="D197" s="38">
        <f>C197/B197*1000</f>
        <v>64473.96822547349</v>
      </c>
      <c r="E197" s="38">
        <v>16131.3</v>
      </c>
      <c r="F197" s="38">
        <v>155193</v>
      </c>
    </row>
    <row r="198" spans="1:6" ht="15">
      <c r="A198" s="88" t="s">
        <v>22</v>
      </c>
      <c r="B198" s="89"/>
      <c r="C198" s="89"/>
      <c r="D198" s="89"/>
      <c r="E198" s="89"/>
      <c r="F198" s="90"/>
    </row>
    <row r="199" spans="1:6" ht="15">
      <c r="A199" s="21" t="s">
        <v>34</v>
      </c>
      <c r="B199" s="16">
        <v>222</v>
      </c>
      <c r="C199" s="22">
        <v>12000.582</v>
      </c>
      <c r="D199" s="16">
        <f>C199/B199*1000</f>
        <v>54056.67567567568</v>
      </c>
      <c r="E199" s="16">
        <v>27627.3</v>
      </c>
      <c r="F199" s="16">
        <v>148428.91</v>
      </c>
    </row>
    <row r="200" spans="1:6" ht="15">
      <c r="A200" s="21" t="s">
        <v>35</v>
      </c>
      <c r="B200" s="16">
        <v>55</v>
      </c>
      <c r="C200" s="22">
        <v>2435.028</v>
      </c>
      <c r="D200" s="16">
        <f aca="true" t="shared" si="14" ref="D200:D213">C200/B200*1000</f>
        <v>44273.23636363636</v>
      </c>
      <c r="E200" s="16">
        <v>22345.14</v>
      </c>
      <c r="F200" s="16">
        <v>113962.13</v>
      </c>
    </row>
    <row r="201" spans="1:6" ht="15">
      <c r="A201" s="21" t="s">
        <v>36</v>
      </c>
      <c r="B201" s="16">
        <v>36</v>
      </c>
      <c r="C201" s="22">
        <v>2052.995</v>
      </c>
      <c r="D201" s="16">
        <f t="shared" si="14"/>
        <v>57027.63888888889</v>
      </c>
      <c r="E201" s="16">
        <v>36451.39</v>
      </c>
      <c r="F201" s="16">
        <v>109561.42</v>
      </c>
    </row>
    <row r="202" spans="1:6" ht="15">
      <c r="A202" s="21" t="s">
        <v>37</v>
      </c>
      <c r="B202" s="16">
        <v>65</v>
      </c>
      <c r="C202" s="22">
        <v>2128.554</v>
      </c>
      <c r="D202" s="16">
        <f t="shared" si="14"/>
        <v>32746.98461538462</v>
      </c>
      <c r="E202" s="36">
        <v>20875.8</v>
      </c>
      <c r="F202" s="36">
        <v>100602</v>
      </c>
    </row>
    <row r="203" spans="1:6" ht="15">
      <c r="A203" s="21" t="s">
        <v>38</v>
      </c>
      <c r="B203" s="16">
        <v>69</v>
      </c>
      <c r="C203" s="22">
        <v>3352.747</v>
      </c>
      <c r="D203" s="16">
        <f t="shared" si="14"/>
        <v>48590.536231884056</v>
      </c>
      <c r="E203" s="16">
        <v>20875.8</v>
      </c>
      <c r="F203" s="16">
        <v>129318.61</v>
      </c>
    </row>
    <row r="204" spans="1:6" ht="15">
      <c r="A204" s="21" t="s">
        <v>39</v>
      </c>
      <c r="B204" s="16">
        <v>67</v>
      </c>
      <c r="C204" s="22">
        <v>3753.745</v>
      </c>
      <c r="D204" s="16">
        <f t="shared" si="14"/>
        <v>56026.0447761194</v>
      </c>
      <c r="E204" s="16">
        <v>16131.3</v>
      </c>
      <c r="F204" s="16">
        <v>113833.57</v>
      </c>
    </row>
    <row r="205" spans="1:6" ht="15">
      <c r="A205" s="21" t="s">
        <v>40</v>
      </c>
      <c r="B205" s="16">
        <v>65.3</v>
      </c>
      <c r="C205" s="22">
        <v>3965.564</v>
      </c>
      <c r="D205" s="16">
        <f t="shared" si="14"/>
        <v>60728.392036753445</v>
      </c>
      <c r="E205" s="16">
        <v>32371.8</v>
      </c>
      <c r="F205" s="16">
        <v>155192.92</v>
      </c>
    </row>
    <row r="206" spans="1:6" ht="15">
      <c r="A206" s="21" t="s">
        <v>42</v>
      </c>
      <c r="B206" s="16">
        <v>53</v>
      </c>
      <c r="C206" s="22">
        <v>20497.736</v>
      </c>
      <c r="D206" s="16">
        <f t="shared" si="14"/>
        <v>386749.7358490566</v>
      </c>
      <c r="E206" s="16">
        <v>20875.8</v>
      </c>
      <c r="F206" s="16">
        <v>90691.09</v>
      </c>
    </row>
    <row r="207" spans="1:6" ht="15">
      <c r="A207" s="21" t="s">
        <v>41</v>
      </c>
      <c r="B207" s="16">
        <v>52</v>
      </c>
      <c r="C207" s="22">
        <v>2807.557</v>
      </c>
      <c r="D207" s="16">
        <f t="shared" si="14"/>
        <v>53991.48076923076</v>
      </c>
      <c r="E207" s="16">
        <v>20875.8</v>
      </c>
      <c r="F207" s="16">
        <v>122242.94</v>
      </c>
    </row>
    <row r="208" spans="1:6" ht="15">
      <c r="A208" s="21" t="s">
        <v>43</v>
      </c>
      <c r="B208" s="16">
        <v>62</v>
      </c>
      <c r="C208" s="22">
        <v>2238.557</v>
      </c>
      <c r="D208" s="16">
        <f t="shared" si="14"/>
        <v>36105.75806451612</v>
      </c>
      <c r="E208" s="16">
        <v>20875.8</v>
      </c>
      <c r="F208" s="16">
        <v>95941.07</v>
      </c>
    </row>
    <row r="209" spans="1:6" s="5" customFormat="1" ht="15">
      <c r="A209" s="21" t="s">
        <v>44</v>
      </c>
      <c r="B209" s="16">
        <v>65.8</v>
      </c>
      <c r="C209" s="22">
        <v>2839.217</v>
      </c>
      <c r="D209" s="16">
        <f t="shared" si="14"/>
        <v>43149.194528875385</v>
      </c>
      <c r="E209" s="16">
        <v>20875.8</v>
      </c>
      <c r="F209" s="16">
        <v>129109.76</v>
      </c>
    </row>
    <row r="210" spans="1:6" ht="15">
      <c r="A210" s="21" t="s">
        <v>45</v>
      </c>
      <c r="B210" s="16">
        <v>77</v>
      </c>
      <c r="C210" s="22">
        <v>3891.503</v>
      </c>
      <c r="D210" s="16">
        <f t="shared" si="14"/>
        <v>50539</v>
      </c>
      <c r="E210" s="16">
        <v>20875.8</v>
      </c>
      <c r="F210" s="16">
        <v>132712.07</v>
      </c>
    </row>
    <row r="211" spans="1:6" ht="15">
      <c r="A211" s="21" t="s">
        <v>46</v>
      </c>
      <c r="B211" s="16">
        <v>75</v>
      </c>
      <c r="C211" s="22">
        <v>3039.788</v>
      </c>
      <c r="D211" s="16">
        <f t="shared" si="14"/>
        <v>40530.50666666667</v>
      </c>
      <c r="E211" s="16">
        <v>20875.8</v>
      </c>
      <c r="F211" s="16">
        <v>102508.55</v>
      </c>
    </row>
    <row r="212" spans="1:6" ht="15">
      <c r="A212" s="21" t="s">
        <v>47</v>
      </c>
      <c r="B212" s="16">
        <v>65</v>
      </c>
      <c r="C212" s="22">
        <v>2769.587</v>
      </c>
      <c r="D212" s="16">
        <f t="shared" si="14"/>
        <v>42609.03076923077</v>
      </c>
      <c r="E212" s="16">
        <v>20875.5</v>
      </c>
      <c r="F212" s="16">
        <v>94507.48</v>
      </c>
    </row>
    <row r="213" spans="1:6" ht="15">
      <c r="A213" s="21" t="s">
        <v>48</v>
      </c>
      <c r="B213" s="16">
        <v>85</v>
      </c>
      <c r="C213" s="22">
        <v>4057.288</v>
      </c>
      <c r="D213" s="16">
        <f t="shared" si="14"/>
        <v>47732.799999999996</v>
      </c>
      <c r="E213" s="16">
        <v>32370.8</v>
      </c>
      <c r="F213" s="16">
        <v>134034.27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1102.95</v>
      </c>
      <c r="C215" s="41">
        <f>SUM(C217:C231)</f>
        <v>49503.998999999996</v>
      </c>
      <c r="D215" s="42">
        <f>C215/B215*1000</f>
        <v>44883.26669386645</v>
      </c>
      <c r="E215" s="38">
        <v>16131</v>
      </c>
      <c r="F215" s="38">
        <v>169343</v>
      </c>
    </row>
    <row r="216" spans="1:6" ht="15">
      <c r="A216" s="88" t="s">
        <v>22</v>
      </c>
      <c r="B216" s="89"/>
      <c r="C216" s="89"/>
      <c r="D216" s="89"/>
      <c r="E216" s="89"/>
      <c r="F216" s="90"/>
    </row>
    <row r="217" spans="1:6" ht="15">
      <c r="A217" s="21" t="s">
        <v>34</v>
      </c>
      <c r="B217" s="16">
        <v>219</v>
      </c>
      <c r="C217" s="22">
        <v>8820.173</v>
      </c>
      <c r="D217" s="16">
        <f>C217/B217*1000</f>
        <v>40274.76255707763</v>
      </c>
      <c r="E217" s="16">
        <v>20875.8</v>
      </c>
      <c r="F217" s="16">
        <v>122055.49</v>
      </c>
    </row>
    <row r="218" spans="1:6" ht="15">
      <c r="A218" s="21" t="s">
        <v>35</v>
      </c>
      <c r="B218" s="16">
        <v>55</v>
      </c>
      <c r="C218" s="22">
        <v>3043.103</v>
      </c>
      <c r="D218" s="16">
        <f aca="true" t="shared" si="15" ref="D218:D231">C218/B218*1000</f>
        <v>55329.145454545454</v>
      </c>
      <c r="E218" s="16">
        <v>33240.4</v>
      </c>
      <c r="F218" s="16">
        <v>115890.33</v>
      </c>
    </row>
    <row r="219" spans="1:6" ht="15">
      <c r="A219" s="21" t="s">
        <v>36</v>
      </c>
      <c r="B219" s="16">
        <v>36</v>
      </c>
      <c r="C219" s="22">
        <v>1473.715</v>
      </c>
      <c r="D219" s="16">
        <f t="shared" si="15"/>
        <v>40936.527777777774</v>
      </c>
      <c r="E219" s="16">
        <v>22210.66</v>
      </c>
      <c r="F219" s="16">
        <v>73422.53</v>
      </c>
    </row>
    <row r="220" spans="1:6" ht="15">
      <c r="A220" s="21" t="s">
        <v>37</v>
      </c>
      <c r="B220" s="16">
        <v>65</v>
      </c>
      <c r="C220" s="22">
        <v>3075.921</v>
      </c>
      <c r="D220" s="16">
        <f t="shared" si="15"/>
        <v>47321.86153846153</v>
      </c>
      <c r="E220" s="16">
        <v>32371.8</v>
      </c>
      <c r="F220" s="16">
        <v>107365.06</v>
      </c>
    </row>
    <row r="221" spans="1:6" ht="15">
      <c r="A221" s="21" t="s">
        <v>38</v>
      </c>
      <c r="B221" s="16">
        <v>69</v>
      </c>
      <c r="C221" s="22">
        <v>2434.909</v>
      </c>
      <c r="D221" s="16">
        <f t="shared" si="15"/>
        <v>35288.536231884056</v>
      </c>
      <c r="E221" s="16">
        <v>20875.8</v>
      </c>
      <c r="F221" s="16">
        <v>102380.67</v>
      </c>
    </row>
    <row r="222" spans="1:6" ht="15">
      <c r="A222" s="21" t="s">
        <v>39</v>
      </c>
      <c r="B222" s="16">
        <v>67</v>
      </c>
      <c r="C222" s="22">
        <v>2539.397</v>
      </c>
      <c r="D222" s="16">
        <f t="shared" si="15"/>
        <v>37901.44776119403</v>
      </c>
      <c r="E222" s="16">
        <v>16131.3</v>
      </c>
      <c r="F222" s="16">
        <v>113833.57</v>
      </c>
    </row>
    <row r="223" spans="1:6" ht="15">
      <c r="A223" s="21" t="s">
        <v>40</v>
      </c>
      <c r="B223" s="16">
        <v>62.95</v>
      </c>
      <c r="C223" s="22">
        <v>2792.198</v>
      </c>
      <c r="D223" s="16">
        <f t="shared" si="15"/>
        <v>44355.80619539316</v>
      </c>
      <c r="E223" s="16">
        <v>32371.8</v>
      </c>
      <c r="F223" s="16">
        <v>138706.28</v>
      </c>
    </row>
    <row r="224" spans="1:6" ht="15">
      <c r="A224" s="21" t="s">
        <v>42</v>
      </c>
      <c r="B224" s="16">
        <v>50</v>
      </c>
      <c r="C224" s="22">
        <v>1723.266</v>
      </c>
      <c r="D224" s="16">
        <f t="shared" si="15"/>
        <v>34465.32</v>
      </c>
      <c r="E224" s="12">
        <v>20875.6</v>
      </c>
      <c r="F224" s="16">
        <v>99455.67</v>
      </c>
    </row>
    <row r="225" spans="1:6" ht="15">
      <c r="A225" s="21" t="s">
        <v>41</v>
      </c>
      <c r="B225" s="16">
        <v>51</v>
      </c>
      <c r="C225" s="22">
        <v>2109.486</v>
      </c>
      <c r="D225" s="16">
        <f t="shared" si="15"/>
        <v>41362.47058823529</v>
      </c>
      <c r="E225" s="16">
        <v>20875.8</v>
      </c>
      <c r="F225" s="16">
        <v>126824.29</v>
      </c>
    </row>
    <row r="226" spans="1:6" ht="15">
      <c r="A226" s="21" t="s">
        <v>43</v>
      </c>
      <c r="B226" s="16">
        <v>62</v>
      </c>
      <c r="C226" s="22">
        <v>2912.116</v>
      </c>
      <c r="D226" s="16">
        <f t="shared" si="15"/>
        <v>46969.61290322581</v>
      </c>
      <c r="E226" s="16">
        <v>20875.8</v>
      </c>
      <c r="F226" s="16">
        <v>97724.87</v>
      </c>
    </row>
    <row r="227" spans="1:6" s="5" customFormat="1" ht="15">
      <c r="A227" s="21" t="s">
        <v>44</v>
      </c>
      <c r="B227" s="16">
        <v>67</v>
      </c>
      <c r="C227" s="22">
        <v>4709.275</v>
      </c>
      <c r="D227" s="16">
        <f t="shared" si="15"/>
        <v>70287.68656716417</v>
      </c>
      <c r="E227" s="16">
        <v>21933.9</v>
      </c>
      <c r="F227" s="16">
        <v>152746.3</v>
      </c>
    </row>
    <row r="228" spans="1:6" ht="15">
      <c r="A228" s="21" t="s">
        <v>45</v>
      </c>
      <c r="B228" s="16">
        <v>77</v>
      </c>
      <c r="C228" s="22">
        <v>3062.928</v>
      </c>
      <c r="D228" s="16">
        <f t="shared" si="15"/>
        <v>39778.28571428572</v>
      </c>
      <c r="E228" s="16">
        <v>20875.8</v>
      </c>
      <c r="F228" s="16">
        <v>169343</v>
      </c>
    </row>
    <row r="229" spans="1:6" ht="15">
      <c r="A229" s="21" t="s">
        <v>46</v>
      </c>
      <c r="B229" s="16">
        <v>75</v>
      </c>
      <c r="C229" s="22">
        <v>4109.877</v>
      </c>
      <c r="D229" s="16">
        <f t="shared" si="15"/>
        <v>54798.36</v>
      </c>
      <c r="E229" s="16">
        <v>20875.8</v>
      </c>
      <c r="F229" s="16">
        <v>110376</v>
      </c>
    </row>
    <row r="230" spans="1:6" ht="15">
      <c r="A230" s="21" t="s">
        <v>47</v>
      </c>
      <c r="B230" s="16">
        <v>65</v>
      </c>
      <c r="C230" s="22">
        <v>3808.361</v>
      </c>
      <c r="D230" s="16">
        <f t="shared" si="15"/>
        <v>58590.16923076923</v>
      </c>
      <c r="E230" s="16">
        <v>20875.8</v>
      </c>
      <c r="F230" s="16">
        <v>116073.72</v>
      </c>
    </row>
    <row r="231" spans="1:6" ht="15">
      <c r="A231" s="21" t="s">
        <v>48</v>
      </c>
      <c r="B231" s="16">
        <v>82</v>
      </c>
      <c r="C231" s="22">
        <v>2889.274</v>
      </c>
      <c r="D231" s="16">
        <f t="shared" si="15"/>
        <v>35235.0487804878</v>
      </c>
      <c r="E231" s="16">
        <v>18029.1</v>
      </c>
      <c r="F231" s="16">
        <v>117379.82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1098.9</v>
      </c>
      <c r="C233" s="41">
        <f>SUM(C235:C249)</f>
        <v>44459.025</v>
      </c>
      <c r="D233" s="42">
        <f>C233/B233*1000</f>
        <v>40457.75320775321</v>
      </c>
      <c r="E233" s="38">
        <v>14620</v>
      </c>
      <c r="F233" s="38">
        <v>161986</v>
      </c>
    </row>
    <row r="234" spans="1:6" ht="15">
      <c r="A234" s="88" t="s">
        <v>22</v>
      </c>
      <c r="B234" s="89"/>
      <c r="C234" s="89"/>
      <c r="D234" s="89"/>
      <c r="E234" s="89"/>
      <c r="F234" s="90"/>
    </row>
    <row r="235" spans="1:6" ht="15">
      <c r="A235" s="21" t="s">
        <v>34</v>
      </c>
      <c r="B235" s="16">
        <v>222</v>
      </c>
      <c r="C235" s="22">
        <v>9275.18</v>
      </c>
      <c r="D235" s="16">
        <f>C235/B235*1000</f>
        <v>41780.09009009009</v>
      </c>
      <c r="E235" s="16">
        <v>20875.8</v>
      </c>
      <c r="F235" s="16">
        <v>125181.57</v>
      </c>
    </row>
    <row r="236" spans="1:6" ht="15">
      <c r="A236" s="21" t="s">
        <v>35</v>
      </c>
      <c r="B236" s="16">
        <v>55</v>
      </c>
      <c r="C236" s="22">
        <v>2336.299</v>
      </c>
      <c r="D236" s="16">
        <f>C236/B236*1000</f>
        <v>42478.16363636364</v>
      </c>
      <c r="E236" s="16">
        <v>21744.4</v>
      </c>
      <c r="F236" s="16">
        <v>115067.36</v>
      </c>
    </row>
    <row r="237" spans="1:6" ht="15">
      <c r="A237" s="21" t="s">
        <v>36</v>
      </c>
      <c r="B237" s="16">
        <v>37</v>
      </c>
      <c r="C237" s="22">
        <v>1508.668</v>
      </c>
      <c r="D237" s="16">
        <f>C237/B237*1000</f>
        <v>40774.810810810806</v>
      </c>
      <c r="E237" s="16">
        <v>22415.94</v>
      </c>
      <c r="F237" s="16">
        <v>75753.39</v>
      </c>
    </row>
    <row r="238" spans="1:6" ht="15">
      <c r="A238" s="21" t="s">
        <v>37</v>
      </c>
      <c r="B238" s="16">
        <v>65</v>
      </c>
      <c r="C238" s="22">
        <v>2313.189</v>
      </c>
      <c r="D238" s="16">
        <f>C238/B238*1000</f>
        <v>35587.52307692308</v>
      </c>
      <c r="E238" s="16">
        <v>20875.8</v>
      </c>
      <c r="F238" s="16">
        <v>54940.12</v>
      </c>
    </row>
    <row r="239" spans="1:6" ht="15">
      <c r="A239" s="21" t="s">
        <v>38</v>
      </c>
      <c r="B239" s="16">
        <v>69</v>
      </c>
      <c r="C239" s="22">
        <v>2454.016</v>
      </c>
      <c r="D239" s="16">
        <f aca="true" t="shared" si="16" ref="D239:D249">C239/B239*1000</f>
        <v>35565.44927536232</v>
      </c>
      <c r="E239" s="16">
        <v>20875.8</v>
      </c>
      <c r="F239" s="16">
        <v>87005.2</v>
      </c>
    </row>
    <row r="240" spans="1:6" ht="15">
      <c r="A240" s="21" t="s">
        <v>39</v>
      </c>
      <c r="B240" s="16">
        <v>66</v>
      </c>
      <c r="C240" s="22">
        <v>2692.423</v>
      </c>
      <c r="D240" s="16">
        <f t="shared" si="16"/>
        <v>40794.28787878788</v>
      </c>
      <c r="E240" s="16">
        <v>16131.3</v>
      </c>
      <c r="F240" s="16">
        <v>131882.88</v>
      </c>
    </row>
    <row r="241" spans="1:6" ht="15">
      <c r="A241" s="21" t="s">
        <v>40</v>
      </c>
      <c r="B241" s="16">
        <v>60.5</v>
      </c>
      <c r="C241" s="22">
        <v>2689.722</v>
      </c>
      <c r="D241" s="16">
        <f t="shared" si="16"/>
        <v>44458.21487603306</v>
      </c>
      <c r="E241" s="16">
        <v>14620.36</v>
      </c>
      <c r="F241" s="16">
        <v>152569.76</v>
      </c>
    </row>
    <row r="242" spans="1:6" ht="15">
      <c r="A242" s="21" t="s">
        <v>42</v>
      </c>
      <c r="B242" s="16">
        <v>50</v>
      </c>
      <c r="C242" s="22">
        <v>1822.114</v>
      </c>
      <c r="D242" s="16">
        <f>C242/B242*1000</f>
        <v>36442.280000000006</v>
      </c>
      <c r="E242" s="16">
        <v>20875.6</v>
      </c>
      <c r="F242" s="16">
        <v>91169.53</v>
      </c>
    </row>
    <row r="243" spans="1:6" ht="15">
      <c r="A243" s="21" t="s">
        <v>41</v>
      </c>
      <c r="B243" s="16">
        <v>51</v>
      </c>
      <c r="C243" s="22">
        <v>2248.613</v>
      </c>
      <c r="D243" s="16">
        <f>C243/B243*1000</f>
        <v>44090.450980392154</v>
      </c>
      <c r="E243" s="16">
        <v>20875.8</v>
      </c>
      <c r="F243" s="16">
        <v>84674.58</v>
      </c>
    </row>
    <row r="244" spans="1:6" ht="15">
      <c r="A244" s="21" t="s">
        <v>43</v>
      </c>
      <c r="B244" s="16">
        <v>62</v>
      </c>
      <c r="C244" s="22">
        <v>2245.924</v>
      </c>
      <c r="D244" s="16">
        <f t="shared" si="16"/>
        <v>36224.58064516129</v>
      </c>
      <c r="E244" s="16">
        <v>20875.8</v>
      </c>
      <c r="F244" s="16">
        <v>113157.03</v>
      </c>
    </row>
    <row r="245" spans="1:6" s="5" customFormat="1" ht="15">
      <c r="A245" s="21" t="s">
        <v>44</v>
      </c>
      <c r="B245" s="16">
        <v>65.4</v>
      </c>
      <c r="C245" s="22">
        <v>2777.574</v>
      </c>
      <c r="D245" s="16">
        <f t="shared" si="16"/>
        <v>42470.550458715596</v>
      </c>
      <c r="E245" s="16">
        <v>20875.8</v>
      </c>
      <c r="F245" s="16">
        <v>108468.75</v>
      </c>
    </row>
    <row r="246" spans="1:6" ht="15">
      <c r="A246" s="21" t="s">
        <v>45</v>
      </c>
      <c r="B246" s="16">
        <v>76</v>
      </c>
      <c r="C246" s="22">
        <v>3040.372</v>
      </c>
      <c r="D246" s="16">
        <f t="shared" si="16"/>
        <v>40004.89473684211</v>
      </c>
      <c r="E246" s="16">
        <v>20875.8</v>
      </c>
      <c r="F246" s="16">
        <v>88490.85</v>
      </c>
    </row>
    <row r="247" spans="1:6" ht="15">
      <c r="A247" s="21" t="s">
        <v>46</v>
      </c>
      <c r="B247" s="16">
        <v>74</v>
      </c>
      <c r="C247" s="22">
        <v>3190.984</v>
      </c>
      <c r="D247" s="16">
        <f t="shared" si="16"/>
        <v>43121.40540540541</v>
      </c>
      <c r="E247" s="16">
        <v>20875.8</v>
      </c>
      <c r="F247" s="16">
        <v>161985.76</v>
      </c>
    </row>
    <row r="248" spans="1:6" ht="15">
      <c r="A248" s="21" t="s">
        <v>47</v>
      </c>
      <c r="B248" s="16">
        <v>65</v>
      </c>
      <c r="C248" s="22">
        <v>2807.797</v>
      </c>
      <c r="D248" s="16">
        <f t="shared" si="16"/>
        <v>43196.87692307692</v>
      </c>
      <c r="E248" s="16">
        <v>20875.8</v>
      </c>
      <c r="F248" s="16">
        <v>86745.23</v>
      </c>
    </row>
    <row r="249" spans="1:6" ht="15">
      <c r="A249" s="21" t="s">
        <v>48</v>
      </c>
      <c r="B249" s="16">
        <v>81</v>
      </c>
      <c r="C249" s="22">
        <v>3056.15</v>
      </c>
      <c r="D249" s="16">
        <f t="shared" si="16"/>
        <v>37730.246913580246</v>
      </c>
      <c r="E249" s="16">
        <v>20875.8</v>
      </c>
      <c r="F249" s="16">
        <v>125236.84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1143.5</v>
      </c>
      <c r="C251" s="41">
        <f>SUM(C253:C267)</f>
        <v>60071.60099999999</v>
      </c>
      <c r="D251" s="42">
        <f>C251/B251*1000</f>
        <v>52533.10100568429</v>
      </c>
      <c r="E251" s="38">
        <v>16599</v>
      </c>
      <c r="F251" s="38">
        <v>357301</v>
      </c>
    </row>
    <row r="252" spans="1:6" ht="15">
      <c r="A252" s="88" t="s">
        <v>22</v>
      </c>
      <c r="B252" s="89"/>
      <c r="C252" s="89"/>
      <c r="D252" s="89"/>
      <c r="E252" s="89"/>
      <c r="F252" s="90"/>
    </row>
    <row r="253" spans="1:6" ht="15">
      <c r="A253" s="21" t="s">
        <v>34</v>
      </c>
      <c r="B253" s="16">
        <v>220</v>
      </c>
      <c r="C253" s="22">
        <v>11838.968</v>
      </c>
      <c r="D253" s="16">
        <f>C253/B253*1000</f>
        <v>53813.490909090906</v>
      </c>
      <c r="E253" s="16">
        <v>24558.6</v>
      </c>
      <c r="F253" s="16">
        <v>133688.11</v>
      </c>
    </row>
    <row r="254" spans="1:6" ht="15">
      <c r="A254" s="21" t="s">
        <v>35</v>
      </c>
      <c r="B254" s="16">
        <v>55</v>
      </c>
      <c r="C254" s="22">
        <v>2838.352</v>
      </c>
      <c r="D254" s="16">
        <f aca="true" t="shared" si="17" ref="D254:D267">C254/B254*1000</f>
        <v>51606.4</v>
      </c>
      <c r="E254" s="16">
        <v>24558.6</v>
      </c>
      <c r="F254" s="16">
        <v>110639.72</v>
      </c>
    </row>
    <row r="255" spans="1:6" ht="15">
      <c r="A255" s="21" t="s">
        <v>36</v>
      </c>
      <c r="B255" s="16">
        <v>56</v>
      </c>
      <c r="C255" s="22">
        <v>2367.926</v>
      </c>
      <c r="D255" s="16">
        <f t="shared" si="17"/>
        <v>42284.392857142855</v>
      </c>
      <c r="E255" s="16">
        <v>24558.6</v>
      </c>
      <c r="F255" s="16">
        <v>91037.94</v>
      </c>
    </row>
    <row r="256" spans="1:6" ht="15">
      <c r="A256" s="21" t="s">
        <v>37</v>
      </c>
      <c r="B256" s="16">
        <v>66</v>
      </c>
      <c r="C256" s="22">
        <v>3673.905</v>
      </c>
      <c r="D256" s="16">
        <f t="shared" si="17"/>
        <v>55665.22727272728</v>
      </c>
      <c r="E256" s="16">
        <v>24558.6</v>
      </c>
      <c r="F256" s="16">
        <v>95886.36</v>
      </c>
    </row>
    <row r="257" spans="1:6" ht="15">
      <c r="A257" s="21" t="s">
        <v>38</v>
      </c>
      <c r="B257" s="16">
        <v>69</v>
      </c>
      <c r="C257" s="22">
        <v>4019.345</v>
      </c>
      <c r="D257" s="16">
        <f t="shared" si="17"/>
        <v>58251.3768115942</v>
      </c>
      <c r="E257" s="16">
        <v>24558.6</v>
      </c>
      <c r="F257" s="16">
        <v>176360.65</v>
      </c>
    </row>
    <row r="258" spans="1:6" ht="15">
      <c r="A258" s="21" t="s">
        <v>39</v>
      </c>
      <c r="B258" s="16">
        <v>71</v>
      </c>
      <c r="C258" s="22">
        <v>4191.908</v>
      </c>
      <c r="D258" s="16">
        <f t="shared" si="17"/>
        <v>59040.95774647888</v>
      </c>
      <c r="E258" s="16">
        <v>18977.1</v>
      </c>
      <c r="F258" s="16">
        <v>131882.88</v>
      </c>
    </row>
    <row r="259" spans="1:6" ht="15">
      <c r="A259" s="21" t="s">
        <v>40</v>
      </c>
      <c r="B259" s="16">
        <v>61</v>
      </c>
      <c r="C259" s="22">
        <v>3103.277</v>
      </c>
      <c r="D259" s="16">
        <f>C259/B259*1000</f>
        <v>50873.393442622946</v>
      </c>
      <c r="E259" s="16">
        <v>16599.48</v>
      </c>
      <c r="F259" s="16">
        <v>235128.02</v>
      </c>
    </row>
    <row r="260" spans="1:6" ht="15">
      <c r="A260" s="21" t="s">
        <v>42</v>
      </c>
      <c r="B260" s="16">
        <v>56</v>
      </c>
      <c r="C260" s="22">
        <v>2561.978</v>
      </c>
      <c r="D260" s="16">
        <f t="shared" si="17"/>
        <v>45749.607142857145</v>
      </c>
      <c r="E260" s="16">
        <v>24558.6</v>
      </c>
      <c r="F260" s="16">
        <v>75887.98</v>
      </c>
    </row>
    <row r="261" spans="1:6" ht="15">
      <c r="A261" s="21" t="s">
        <v>41</v>
      </c>
      <c r="B261" s="16">
        <v>64</v>
      </c>
      <c r="C261" s="22">
        <v>3141.84</v>
      </c>
      <c r="D261" s="16">
        <f t="shared" si="17"/>
        <v>49091.25</v>
      </c>
      <c r="E261" s="16">
        <v>24558.6</v>
      </c>
      <c r="F261" s="16">
        <v>109299.84</v>
      </c>
    </row>
    <row r="262" spans="1:6" ht="15">
      <c r="A262" s="21" t="s">
        <v>43</v>
      </c>
      <c r="B262" s="16">
        <v>61</v>
      </c>
      <c r="C262" s="22">
        <v>2996.651</v>
      </c>
      <c r="D262" s="16">
        <f t="shared" si="17"/>
        <v>49125.42622950819</v>
      </c>
      <c r="E262" s="16">
        <v>24558.6</v>
      </c>
      <c r="F262" s="16">
        <v>118565.58</v>
      </c>
    </row>
    <row r="263" spans="1:6" ht="15">
      <c r="A263" s="21" t="s">
        <v>44</v>
      </c>
      <c r="B263" s="16">
        <v>68</v>
      </c>
      <c r="C263" s="22">
        <v>4978.702</v>
      </c>
      <c r="D263" s="16">
        <f t="shared" si="17"/>
        <v>73216.20588235294</v>
      </c>
      <c r="E263" s="16">
        <v>36054.6</v>
      </c>
      <c r="F263" s="16">
        <v>178781.65</v>
      </c>
    </row>
    <row r="264" spans="1:6" ht="15">
      <c r="A264" s="21" t="s">
        <v>45</v>
      </c>
      <c r="B264" s="16">
        <v>75</v>
      </c>
      <c r="C264" s="22">
        <v>3941.369</v>
      </c>
      <c r="D264" s="16">
        <f t="shared" si="17"/>
        <v>52551.58666666666</v>
      </c>
      <c r="E264" s="16">
        <v>20875.8</v>
      </c>
      <c r="F264" s="16">
        <v>113772.88</v>
      </c>
    </row>
    <row r="265" spans="1:6" ht="15">
      <c r="A265" s="21" t="s">
        <v>46</v>
      </c>
      <c r="B265" s="16">
        <v>74</v>
      </c>
      <c r="C265" s="22">
        <v>3701.224</v>
      </c>
      <c r="D265" s="16">
        <f t="shared" si="17"/>
        <v>50016.54054054054</v>
      </c>
      <c r="E265" s="16">
        <v>24558.6</v>
      </c>
      <c r="F265" s="16">
        <v>87052</v>
      </c>
    </row>
    <row r="266" spans="1:6" ht="15">
      <c r="A266" s="21" t="s">
        <v>47</v>
      </c>
      <c r="B266" s="16">
        <v>66</v>
      </c>
      <c r="C266" s="22">
        <v>2766.325</v>
      </c>
      <c r="D266" s="16">
        <f t="shared" si="17"/>
        <v>41914.01515151515</v>
      </c>
      <c r="E266" s="16">
        <v>20875.8</v>
      </c>
      <c r="F266" s="16">
        <v>66967</v>
      </c>
    </row>
    <row r="267" spans="1:6" ht="15">
      <c r="A267" s="21" t="s">
        <v>48</v>
      </c>
      <c r="B267" s="16">
        <v>81.5</v>
      </c>
      <c r="C267" s="22">
        <v>3949.831</v>
      </c>
      <c r="D267" s="16">
        <f t="shared" si="17"/>
        <v>48464.184049079755</v>
      </c>
      <c r="E267" s="16">
        <v>24558.6</v>
      </c>
      <c r="F267" s="16">
        <v>357300.53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>
      <c r="A270" s="88" t="s">
        <v>59</v>
      </c>
      <c r="B270" s="89"/>
      <c r="C270" s="89"/>
      <c r="D270" s="89"/>
      <c r="E270" s="89"/>
      <c r="F270" s="90"/>
    </row>
    <row r="271" spans="1:6" ht="15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>
      <c r="A272" s="21" t="s">
        <v>35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>
      <c r="A273" s="21" t="s">
        <v>36</v>
      </c>
      <c r="B273" s="16"/>
      <c r="C273" s="22"/>
      <c r="D273" s="16" t="e">
        <f t="shared" si="18"/>
        <v>#DIV/0!</v>
      </c>
      <c r="E273" s="16"/>
      <c r="F273" s="16"/>
    </row>
    <row r="274" spans="1:6" ht="15">
      <c r="A274" s="21" t="s">
        <v>37</v>
      </c>
      <c r="B274" s="16"/>
      <c r="C274" s="22"/>
      <c r="D274" s="16" t="e">
        <f t="shared" si="18"/>
        <v>#DIV/0!</v>
      </c>
      <c r="E274" s="16"/>
      <c r="F274" s="16"/>
    </row>
    <row r="275" spans="1:6" ht="15">
      <c r="A275" s="21" t="s">
        <v>38</v>
      </c>
      <c r="B275" s="16"/>
      <c r="C275" s="22"/>
      <c r="D275" s="16" t="e">
        <f t="shared" si="18"/>
        <v>#DIV/0!</v>
      </c>
      <c r="E275" s="16"/>
      <c r="F275" s="16"/>
    </row>
    <row r="276" spans="1:6" ht="15">
      <c r="A276" s="21" t="s">
        <v>39</v>
      </c>
      <c r="B276" s="16"/>
      <c r="C276" s="22"/>
      <c r="D276" s="16" t="e">
        <f t="shared" si="18"/>
        <v>#DIV/0!</v>
      </c>
      <c r="E276" s="16"/>
      <c r="F276" s="16"/>
    </row>
    <row r="277" spans="1:6" ht="15">
      <c r="A277" s="21" t="s">
        <v>40</v>
      </c>
      <c r="B277" s="16"/>
      <c r="C277" s="22"/>
      <c r="D277" s="16" t="e">
        <f t="shared" si="18"/>
        <v>#DIV/0!</v>
      </c>
      <c r="E277" s="16"/>
      <c r="F277" s="16"/>
    </row>
    <row r="278" spans="1:6" ht="15">
      <c r="A278" s="21" t="s">
        <v>42</v>
      </c>
      <c r="B278" s="16"/>
      <c r="C278" s="22"/>
      <c r="D278" s="16" t="e">
        <f t="shared" si="18"/>
        <v>#DIV/0!</v>
      </c>
      <c r="E278" s="16"/>
      <c r="F278" s="16"/>
    </row>
    <row r="279" spans="1:6" ht="15">
      <c r="A279" s="21" t="s">
        <v>41</v>
      </c>
      <c r="B279" s="16"/>
      <c r="C279" s="22"/>
      <c r="D279" s="16" t="e">
        <f t="shared" si="18"/>
        <v>#DIV/0!</v>
      </c>
      <c r="E279" s="16"/>
      <c r="F279" s="16"/>
    </row>
    <row r="280" spans="1:6" ht="15">
      <c r="A280" s="21" t="s">
        <v>43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>
      <c r="A281" s="21" t="s">
        <v>44</v>
      </c>
      <c r="B281" s="16"/>
      <c r="C281" s="22"/>
      <c r="D281" s="16" t="e">
        <f t="shared" si="18"/>
        <v>#DIV/0!</v>
      </c>
      <c r="E281" s="16"/>
      <c r="F281" s="16"/>
    </row>
    <row r="282" spans="1:6" ht="15">
      <c r="A282" s="21" t="s">
        <v>45</v>
      </c>
      <c r="B282" s="16"/>
      <c r="C282" s="22"/>
      <c r="D282" s="16" t="e">
        <f t="shared" si="18"/>
        <v>#DIV/0!</v>
      </c>
      <c r="E282" s="16"/>
      <c r="F282" s="16"/>
    </row>
    <row r="283" spans="1:6" ht="15">
      <c r="A283" s="21" t="s">
        <v>46</v>
      </c>
      <c r="B283" s="16"/>
      <c r="C283" s="22"/>
      <c r="D283" s="16" t="e">
        <f t="shared" si="18"/>
        <v>#DIV/0!</v>
      </c>
      <c r="E283" s="16"/>
      <c r="F283" s="16"/>
    </row>
    <row r="284" spans="1:6" ht="15">
      <c r="A284" s="21" t="s">
        <v>47</v>
      </c>
      <c r="B284" s="16"/>
      <c r="C284" s="22"/>
      <c r="D284" s="16" t="e">
        <f t="shared" si="18"/>
        <v>#DIV/0!</v>
      </c>
      <c r="E284" s="16"/>
      <c r="F284" s="16"/>
    </row>
    <row r="285" spans="1:6" ht="15">
      <c r="A285" s="21" t="s">
        <v>48</v>
      </c>
      <c r="B285" s="16"/>
      <c r="C285" s="22"/>
      <c r="D285" s="16" t="e">
        <f t="shared" si="18"/>
        <v>#DIV/0!</v>
      </c>
      <c r="E285" s="16"/>
      <c r="F285" s="16"/>
    </row>
    <row r="286" spans="1:6" ht="15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>
      <c r="A288" s="88" t="s">
        <v>22</v>
      </c>
      <c r="B288" s="89"/>
      <c r="C288" s="89"/>
      <c r="D288" s="89"/>
      <c r="E288" s="89"/>
      <c r="F288" s="90"/>
    </row>
    <row r="289" spans="1:6" ht="15">
      <c r="A289" s="21" t="s">
        <v>34</v>
      </c>
      <c r="B289" s="16"/>
      <c r="C289" s="22"/>
      <c r="D289" s="16" t="e">
        <f>C289/B289*1000</f>
        <v>#DIV/0!</v>
      </c>
      <c r="E289" s="67"/>
      <c r="F289" s="12"/>
    </row>
    <row r="290" spans="1:6" ht="15">
      <c r="A290" s="21" t="s">
        <v>35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>
      <c r="A291" s="21" t="s">
        <v>36</v>
      </c>
      <c r="B291" s="16"/>
      <c r="C291" s="22"/>
      <c r="D291" s="16" t="e">
        <f t="shared" si="19"/>
        <v>#DIV/0!</v>
      </c>
      <c r="E291" s="16"/>
      <c r="F291" s="16"/>
    </row>
    <row r="292" spans="1:6" ht="15">
      <c r="A292" s="21" t="s">
        <v>37</v>
      </c>
      <c r="B292" s="16"/>
      <c r="C292" s="22"/>
      <c r="D292" s="16" t="e">
        <f t="shared" si="19"/>
        <v>#DIV/0!</v>
      </c>
      <c r="E292" s="16"/>
      <c r="F292" s="16"/>
    </row>
    <row r="293" spans="1:6" ht="15">
      <c r="A293" s="21" t="s">
        <v>38</v>
      </c>
      <c r="B293" s="16"/>
      <c r="C293" s="22"/>
      <c r="D293" s="16" t="e">
        <f t="shared" si="19"/>
        <v>#DIV/0!</v>
      </c>
      <c r="E293" s="16"/>
      <c r="F293" s="16"/>
    </row>
    <row r="294" spans="1:6" ht="15">
      <c r="A294" s="21" t="s">
        <v>39</v>
      </c>
      <c r="B294" s="16"/>
      <c r="C294" s="22"/>
      <c r="D294" s="16" t="e">
        <f t="shared" si="19"/>
        <v>#DIV/0!</v>
      </c>
      <c r="E294" s="16"/>
      <c r="F294" s="16"/>
    </row>
    <row r="295" spans="1:6" ht="15">
      <c r="A295" s="21" t="s">
        <v>40</v>
      </c>
      <c r="B295" s="16"/>
      <c r="C295" s="22"/>
      <c r="D295" s="16" t="e">
        <f t="shared" si="19"/>
        <v>#DIV/0!</v>
      </c>
      <c r="E295" s="16"/>
      <c r="F295" s="16"/>
    </row>
    <row r="296" spans="1:6" ht="15">
      <c r="A296" s="21" t="s">
        <v>42</v>
      </c>
      <c r="B296" s="16"/>
      <c r="C296" s="22"/>
      <c r="D296" s="16" t="e">
        <f t="shared" si="19"/>
        <v>#DIV/0!</v>
      </c>
      <c r="E296" s="16"/>
      <c r="F296" s="16"/>
    </row>
    <row r="297" spans="1:6" ht="15">
      <c r="A297" s="21" t="s">
        <v>41</v>
      </c>
      <c r="B297" s="16"/>
      <c r="C297" s="22"/>
      <c r="D297" s="16" t="e">
        <f t="shared" si="19"/>
        <v>#DIV/0!</v>
      </c>
      <c r="E297" s="16"/>
      <c r="F297" s="16"/>
    </row>
    <row r="298" spans="1:6" ht="15">
      <c r="A298" s="21" t="s">
        <v>43</v>
      </c>
      <c r="B298" s="16"/>
      <c r="C298" s="22"/>
      <c r="D298" s="16" t="e">
        <f t="shared" si="19"/>
        <v>#DIV/0!</v>
      </c>
      <c r="E298" s="16"/>
      <c r="F298" s="16"/>
    </row>
    <row r="299" spans="1:6" ht="15">
      <c r="A299" s="21" t="s">
        <v>44</v>
      </c>
      <c r="B299" s="16"/>
      <c r="C299" s="22"/>
      <c r="D299" s="16" t="e">
        <f t="shared" si="19"/>
        <v>#DIV/0!</v>
      </c>
      <c r="E299" s="16"/>
      <c r="F299" s="16"/>
    </row>
    <row r="300" spans="1:6" ht="15">
      <c r="A300" s="21" t="s">
        <v>45</v>
      </c>
      <c r="B300" s="16"/>
      <c r="C300" s="22"/>
      <c r="D300" s="16" t="e">
        <f t="shared" si="19"/>
        <v>#DIV/0!</v>
      </c>
      <c r="E300" s="16"/>
      <c r="F300" s="12"/>
    </row>
    <row r="301" spans="1:6" ht="15">
      <c r="A301" s="21" t="s">
        <v>46</v>
      </c>
      <c r="B301" s="16"/>
      <c r="C301" s="22"/>
      <c r="D301" s="16" t="e">
        <f t="shared" si="19"/>
        <v>#DIV/0!</v>
      </c>
      <c r="E301" s="16"/>
      <c r="F301" s="16"/>
    </row>
    <row r="302" spans="1:6" ht="15">
      <c r="A302" s="21" t="s">
        <v>47</v>
      </c>
      <c r="B302" s="16"/>
      <c r="C302" s="22"/>
      <c r="D302" s="16" t="e">
        <f t="shared" si="19"/>
        <v>#DIV/0!</v>
      </c>
      <c r="E302" s="16"/>
      <c r="F302" s="16"/>
    </row>
    <row r="303" spans="1:6" ht="15">
      <c r="A303" s="21" t="s">
        <v>48</v>
      </c>
      <c r="B303" s="16"/>
      <c r="C303" s="22"/>
      <c r="D303" s="16" t="e">
        <f t="shared" si="19"/>
        <v>#DIV/0!</v>
      </c>
      <c r="E303" s="16"/>
      <c r="F303" s="16"/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/>
      <c r="C307" s="22"/>
      <c r="D307" s="16" t="e">
        <f>C307/B307*1000</f>
        <v>#DIV/0!</v>
      </c>
      <c r="E307" s="72"/>
      <c r="F307" s="72"/>
    </row>
    <row r="308" spans="1:6" ht="15">
      <c r="A308" s="21" t="s">
        <v>35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>
      <c r="A309" s="21" t="s">
        <v>36</v>
      </c>
      <c r="B309" s="16"/>
      <c r="C309" s="22"/>
      <c r="D309" s="16" t="e">
        <f t="shared" si="20"/>
        <v>#DIV/0!</v>
      </c>
      <c r="E309" s="53"/>
      <c r="F309" s="53"/>
    </row>
    <row r="310" spans="1:6" ht="15">
      <c r="A310" s="21" t="s">
        <v>37</v>
      </c>
      <c r="B310" s="16"/>
      <c r="C310" s="22"/>
      <c r="D310" s="16" t="e">
        <f t="shared" si="20"/>
        <v>#DIV/0!</v>
      </c>
      <c r="E310" s="16"/>
      <c r="F310" s="53"/>
    </row>
    <row r="311" spans="1:6" ht="15">
      <c r="A311" s="21" t="s">
        <v>38</v>
      </c>
      <c r="B311" s="16"/>
      <c r="C311" s="22"/>
      <c r="D311" s="16" t="e">
        <f t="shared" si="20"/>
        <v>#DIV/0!</v>
      </c>
      <c r="E311" s="16"/>
      <c r="F311" s="53"/>
    </row>
    <row r="312" spans="1:6" ht="15">
      <c r="A312" s="21" t="s">
        <v>39</v>
      </c>
      <c r="B312" s="16"/>
      <c r="C312" s="22"/>
      <c r="D312" s="16" t="e">
        <f t="shared" si="20"/>
        <v>#DIV/0!</v>
      </c>
      <c r="E312" s="16"/>
      <c r="F312" s="76"/>
    </row>
    <row r="313" spans="1:6" ht="15">
      <c r="A313" s="21" t="s">
        <v>40</v>
      </c>
      <c r="B313" s="16"/>
      <c r="C313" s="22"/>
      <c r="D313" s="16" t="e">
        <f t="shared" si="20"/>
        <v>#DIV/0!</v>
      </c>
      <c r="E313" s="16"/>
      <c r="F313" s="53"/>
    </row>
    <row r="314" spans="1:6" ht="15">
      <c r="A314" s="21" t="s">
        <v>42</v>
      </c>
      <c r="B314" s="16"/>
      <c r="C314" s="22"/>
      <c r="D314" s="16" t="e">
        <f t="shared" si="20"/>
        <v>#DIV/0!</v>
      </c>
      <c r="E314" s="16"/>
      <c r="F314" s="53"/>
    </row>
    <row r="315" spans="1:6" ht="15">
      <c r="A315" s="21" t="s">
        <v>41</v>
      </c>
      <c r="B315" s="16"/>
      <c r="C315" s="22"/>
      <c r="D315" s="16" t="e">
        <f t="shared" si="20"/>
        <v>#DIV/0!</v>
      </c>
      <c r="E315" s="16"/>
      <c r="F315" s="53"/>
    </row>
    <row r="316" spans="1:6" ht="15">
      <c r="A316" s="21" t="s">
        <v>43</v>
      </c>
      <c r="B316" s="16"/>
      <c r="C316" s="22"/>
      <c r="D316" s="16" t="e">
        <f t="shared" si="20"/>
        <v>#DIV/0!</v>
      </c>
      <c r="E316" s="16"/>
      <c r="F316" s="53"/>
    </row>
    <row r="317" spans="1:6" ht="15">
      <c r="A317" s="21" t="s">
        <v>44</v>
      </c>
      <c r="B317" s="16"/>
      <c r="C317" s="22"/>
      <c r="D317" s="16" t="e">
        <f t="shared" si="20"/>
        <v>#DIV/0!</v>
      </c>
      <c r="E317" s="16"/>
      <c r="F317" s="53"/>
    </row>
    <row r="318" spans="1:6" ht="15">
      <c r="A318" s="21" t="s">
        <v>45</v>
      </c>
      <c r="B318" s="16"/>
      <c r="C318" s="22"/>
      <c r="D318" s="16" t="e">
        <f t="shared" si="20"/>
        <v>#DIV/0!</v>
      </c>
      <c r="E318" s="53"/>
      <c r="F318" s="53"/>
    </row>
    <row r="319" spans="1:6" ht="15">
      <c r="A319" s="21" t="s">
        <v>46</v>
      </c>
      <c r="B319" s="16"/>
      <c r="C319" s="22"/>
      <c r="D319" s="16" t="e">
        <f t="shared" si="20"/>
        <v>#DIV/0!</v>
      </c>
      <c r="E319" s="53"/>
      <c r="F319" s="53"/>
    </row>
    <row r="320" spans="1:6" ht="15">
      <c r="A320" s="21" t="s">
        <v>47</v>
      </c>
      <c r="B320" s="16"/>
      <c r="C320" s="22"/>
      <c r="D320" s="16" t="e">
        <f t="shared" si="20"/>
        <v>#DIV/0!</v>
      </c>
      <c r="E320" s="16"/>
      <c r="F320" s="77"/>
    </row>
    <row r="321" spans="1:6" ht="15">
      <c r="A321" s="21" t="s">
        <v>48</v>
      </c>
      <c r="B321" s="16"/>
      <c r="C321" s="22"/>
      <c r="D321" s="16" t="e">
        <f t="shared" si="20"/>
        <v>#DIV/0!</v>
      </c>
      <c r="E321" s="16"/>
      <c r="F321" s="53"/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/>
      <c r="C325" s="22"/>
      <c r="D325" s="16" t="e">
        <f>C325/B325*1000</f>
        <v>#DIV/0!</v>
      </c>
      <c r="E325" s="60"/>
      <c r="F325" s="60"/>
    </row>
    <row r="326" spans="1:6" ht="15">
      <c r="A326" s="21" t="s">
        <v>35</v>
      </c>
      <c r="B326" s="16"/>
      <c r="C326" s="22"/>
      <c r="D326" s="16" t="e">
        <f aca="true" t="shared" si="21" ref="D326:D339">C326/B326*1000</f>
        <v>#DIV/0!</v>
      </c>
      <c r="E326" s="61"/>
      <c r="F326" s="61"/>
    </row>
    <row r="327" spans="1:6" ht="15">
      <c r="A327" s="21" t="s">
        <v>36</v>
      </c>
      <c r="B327" s="16"/>
      <c r="C327" s="22"/>
      <c r="D327" s="16" t="e">
        <f t="shared" si="21"/>
        <v>#DIV/0!</v>
      </c>
      <c r="E327" s="61"/>
      <c r="F327" s="61"/>
    </row>
    <row r="328" spans="1:6" ht="15">
      <c r="A328" s="21" t="s">
        <v>37</v>
      </c>
      <c r="B328" s="16"/>
      <c r="C328" s="22"/>
      <c r="D328" s="16" t="e">
        <f t="shared" si="21"/>
        <v>#DIV/0!</v>
      </c>
      <c r="E328" s="61"/>
      <c r="F328" s="61"/>
    </row>
    <row r="329" spans="1:6" ht="15">
      <c r="A329" s="21" t="s">
        <v>38</v>
      </c>
      <c r="B329" s="16"/>
      <c r="C329" s="22"/>
      <c r="D329" s="16" t="e">
        <f t="shared" si="21"/>
        <v>#DIV/0!</v>
      </c>
      <c r="E329" s="61"/>
      <c r="F329" s="61"/>
    </row>
    <row r="330" spans="1:6" ht="15">
      <c r="A330" s="21" t="s">
        <v>39</v>
      </c>
      <c r="B330" s="16"/>
      <c r="C330" s="22"/>
      <c r="D330" s="16" t="e">
        <f t="shared" si="21"/>
        <v>#DIV/0!</v>
      </c>
      <c r="E330" s="62"/>
      <c r="F330" s="81"/>
    </row>
    <row r="331" spans="1:6" ht="15">
      <c r="A331" s="21" t="s">
        <v>40</v>
      </c>
      <c r="B331" s="16"/>
      <c r="C331" s="22"/>
      <c r="D331" s="16" t="e">
        <f t="shared" si="21"/>
        <v>#DIV/0!</v>
      </c>
      <c r="E331" s="61"/>
      <c r="F331" s="61"/>
    </row>
    <row r="332" spans="1:6" ht="15">
      <c r="A332" s="21" t="s">
        <v>42</v>
      </c>
      <c r="B332" s="16"/>
      <c r="C332" s="22"/>
      <c r="D332" s="16" t="e">
        <f t="shared" si="21"/>
        <v>#DIV/0!</v>
      </c>
      <c r="E332" s="61"/>
      <c r="F332" s="61"/>
    </row>
    <row r="333" spans="1:6" ht="15">
      <c r="A333" s="21" t="s">
        <v>41</v>
      </c>
      <c r="B333" s="16"/>
      <c r="C333" s="22"/>
      <c r="D333" s="16" t="e">
        <f t="shared" si="21"/>
        <v>#DIV/0!</v>
      </c>
      <c r="E333" s="61"/>
      <c r="F333" s="61"/>
    </row>
    <row r="334" spans="1:6" ht="15">
      <c r="A334" s="21" t="s">
        <v>43</v>
      </c>
      <c r="B334" s="16"/>
      <c r="C334" s="22"/>
      <c r="D334" s="16" t="e">
        <f t="shared" si="21"/>
        <v>#DIV/0!</v>
      </c>
      <c r="E334" s="61"/>
      <c r="F334" s="61"/>
    </row>
    <row r="335" spans="1:6" ht="15">
      <c r="A335" s="21" t="s">
        <v>44</v>
      </c>
      <c r="B335" s="16"/>
      <c r="C335" s="22"/>
      <c r="D335" s="16" t="e">
        <f t="shared" si="21"/>
        <v>#DIV/0!</v>
      </c>
      <c r="E335" s="63"/>
      <c r="F335" s="63"/>
    </row>
    <row r="336" spans="1:6" ht="15">
      <c r="A336" s="21" t="s">
        <v>45</v>
      </c>
      <c r="B336" s="16"/>
      <c r="C336" s="22"/>
      <c r="D336" s="16" t="e">
        <f t="shared" si="21"/>
        <v>#DIV/0!</v>
      </c>
      <c r="E336" s="61"/>
      <c r="F336" s="61"/>
    </row>
    <row r="337" spans="1:6" ht="15">
      <c r="A337" s="21" t="s">
        <v>46</v>
      </c>
      <c r="B337" s="16"/>
      <c r="C337" s="22"/>
      <c r="D337" s="16" t="e">
        <f t="shared" si="21"/>
        <v>#DIV/0!</v>
      </c>
      <c r="E337" s="61"/>
      <c r="F337" s="61"/>
    </row>
    <row r="338" spans="1:6" ht="15">
      <c r="A338" s="21" t="s">
        <v>47</v>
      </c>
      <c r="B338" s="16"/>
      <c r="C338" s="22"/>
      <c r="D338" s="16" t="e">
        <f t="shared" si="21"/>
        <v>#DIV/0!</v>
      </c>
      <c r="E338" s="64"/>
      <c r="F338" s="65"/>
    </row>
    <row r="339" spans="1:6" ht="15">
      <c r="A339" s="21" t="s">
        <v>48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>
      <c r="A344" s="21" t="s">
        <v>35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>
      <c r="A345" s="21" t="s">
        <v>36</v>
      </c>
      <c r="B345" s="16"/>
      <c r="C345" s="22"/>
      <c r="D345" s="16" t="e">
        <f t="shared" si="22"/>
        <v>#DIV/0!</v>
      </c>
      <c r="E345" s="53"/>
      <c r="F345" s="53"/>
    </row>
    <row r="346" spans="1:6" ht="15">
      <c r="A346" s="21" t="s">
        <v>37</v>
      </c>
      <c r="B346" s="16"/>
      <c r="C346" s="22"/>
      <c r="D346" s="16" t="e">
        <f t="shared" si="22"/>
        <v>#DIV/0!</v>
      </c>
      <c r="E346" s="53"/>
      <c r="F346" s="53"/>
    </row>
    <row r="347" spans="1:6" ht="15">
      <c r="A347" s="21" t="s">
        <v>38</v>
      </c>
      <c r="B347" s="16"/>
      <c r="C347" s="22"/>
      <c r="D347" s="16" t="e">
        <f t="shared" si="22"/>
        <v>#DIV/0!</v>
      </c>
      <c r="E347" s="53"/>
      <c r="F347" s="53"/>
    </row>
    <row r="348" spans="1:6" ht="15">
      <c r="A348" s="21" t="s">
        <v>55</v>
      </c>
      <c r="B348" s="16"/>
      <c r="C348" s="22"/>
      <c r="D348" s="16" t="e">
        <f t="shared" si="22"/>
        <v>#DIV/0!</v>
      </c>
      <c r="E348" s="68"/>
      <c r="F348" s="68"/>
    </row>
    <row r="349" spans="1:6" ht="15">
      <c r="A349" s="21" t="s">
        <v>40</v>
      </c>
      <c r="B349" s="16"/>
      <c r="C349" s="22"/>
      <c r="D349" s="16" t="e">
        <f t="shared" si="22"/>
        <v>#DIV/0!</v>
      </c>
      <c r="E349" s="53"/>
      <c r="F349" s="53"/>
    </row>
    <row r="350" spans="1:6" ht="15">
      <c r="A350" s="21" t="s">
        <v>42</v>
      </c>
      <c r="B350" s="16"/>
      <c r="C350" s="22"/>
      <c r="D350" s="16" t="e">
        <f t="shared" si="22"/>
        <v>#DIV/0!</v>
      </c>
      <c r="E350" s="53"/>
      <c r="F350" s="53"/>
    </row>
    <row r="351" spans="1:6" ht="15">
      <c r="A351" s="21" t="s">
        <v>41</v>
      </c>
      <c r="B351" s="16"/>
      <c r="C351" s="22"/>
      <c r="D351" s="16" t="e">
        <f t="shared" si="22"/>
        <v>#DIV/0!</v>
      </c>
      <c r="E351" s="53"/>
      <c r="F351" s="53"/>
    </row>
    <row r="352" spans="1:6" ht="15">
      <c r="A352" s="21" t="s">
        <v>43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>
      <c r="A353" s="21" t="s">
        <v>44</v>
      </c>
      <c r="B353" s="16"/>
      <c r="C353" s="22"/>
      <c r="D353" s="16" t="e">
        <f t="shared" si="22"/>
        <v>#DIV/0!</v>
      </c>
      <c r="E353" s="69"/>
      <c r="F353" s="69"/>
    </row>
    <row r="354" spans="1:6" ht="15">
      <c r="A354" s="21" t="s">
        <v>45</v>
      </c>
      <c r="B354" s="16"/>
      <c r="C354" s="22"/>
      <c r="D354" s="16" t="e">
        <f t="shared" si="22"/>
        <v>#DIV/0!</v>
      </c>
      <c r="E354" s="53"/>
      <c r="F354" s="53"/>
    </row>
    <row r="355" spans="1:6" ht="15">
      <c r="A355" s="21" t="s">
        <v>46</v>
      </c>
      <c r="B355" s="16"/>
      <c r="C355" s="22"/>
      <c r="D355" s="16" t="e">
        <f t="shared" si="22"/>
        <v>#DIV/0!</v>
      </c>
      <c r="E355" s="53"/>
      <c r="F355" s="53"/>
    </row>
    <row r="356" spans="1:6" ht="15">
      <c r="A356" s="21" t="s">
        <v>47</v>
      </c>
      <c r="B356" s="16"/>
      <c r="C356" s="22"/>
      <c r="D356" s="16" t="e">
        <f t="shared" si="22"/>
        <v>#DIV/0!</v>
      </c>
      <c r="E356" s="70"/>
      <c r="F356" s="71"/>
    </row>
    <row r="357" spans="1:6" ht="15">
      <c r="A357" s="21" t="s">
        <v>48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>
      <c r="A362" s="21" t="s">
        <v>35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>
      <c r="A363" s="21" t="s">
        <v>36</v>
      </c>
      <c r="B363" s="16"/>
      <c r="C363" s="33"/>
      <c r="D363" s="16" t="e">
        <f t="shared" si="23"/>
        <v>#DIV/0!</v>
      </c>
      <c r="E363" s="16"/>
      <c r="F363" s="16"/>
    </row>
    <row r="364" spans="1:6" ht="15">
      <c r="A364" s="21" t="s">
        <v>37</v>
      </c>
      <c r="B364" s="16"/>
      <c r="C364" s="33"/>
      <c r="D364" s="16" t="e">
        <f t="shared" si="23"/>
        <v>#DIV/0!</v>
      </c>
      <c r="E364" s="16"/>
      <c r="F364" s="16"/>
    </row>
    <row r="365" spans="1:6" ht="15">
      <c r="A365" s="21" t="s">
        <v>38</v>
      </c>
      <c r="B365" s="16"/>
      <c r="C365" s="33"/>
      <c r="D365" s="16" t="e">
        <f t="shared" si="23"/>
        <v>#DIV/0!</v>
      </c>
      <c r="E365" s="16"/>
      <c r="F365" s="16"/>
    </row>
    <row r="366" spans="1:6" ht="15">
      <c r="A366" s="21" t="s">
        <v>39</v>
      </c>
      <c r="B366" s="16"/>
      <c r="C366" s="33"/>
      <c r="D366" s="16" t="e">
        <f t="shared" si="23"/>
        <v>#DIV/0!</v>
      </c>
      <c r="E366" s="16"/>
      <c r="F366" s="16"/>
    </row>
    <row r="367" spans="1:6" ht="15">
      <c r="A367" s="21" t="s">
        <v>40</v>
      </c>
      <c r="B367" s="16"/>
      <c r="C367" s="33"/>
      <c r="D367" s="16" t="e">
        <f t="shared" si="23"/>
        <v>#DIV/0!</v>
      </c>
      <c r="E367" s="16"/>
      <c r="F367" s="16"/>
    </row>
    <row r="368" spans="1:6" ht="15">
      <c r="A368" s="21" t="s">
        <v>42</v>
      </c>
      <c r="B368" s="16"/>
      <c r="C368" s="33"/>
      <c r="D368" s="16" t="e">
        <f t="shared" si="23"/>
        <v>#DIV/0!</v>
      </c>
      <c r="E368" s="16"/>
      <c r="F368" s="16"/>
    </row>
    <row r="369" spans="1:6" ht="15">
      <c r="A369" s="21" t="s">
        <v>41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>
      <c r="A370" s="21" t="s">
        <v>43</v>
      </c>
      <c r="B370" s="16"/>
      <c r="C370" s="33"/>
      <c r="D370" s="16" t="e">
        <f t="shared" si="23"/>
        <v>#DIV/0!</v>
      </c>
      <c r="E370" s="16"/>
      <c r="F370" s="16"/>
    </row>
    <row r="371" spans="1:6" ht="15" outlineLevel="1">
      <c r="A371" s="21" t="s">
        <v>44</v>
      </c>
      <c r="B371" s="16"/>
      <c r="C371" s="33"/>
      <c r="D371" s="16" t="e">
        <f t="shared" si="23"/>
        <v>#DIV/0!</v>
      </c>
      <c r="E371" s="16"/>
      <c r="F371" s="16"/>
    </row>
    <row r="372" spans="1:6" ht="15" outlineLevel="1">
      <c r="A372" s="21" t="s">
        <v>45</v>
      </c>
      <c r="B372" s="16"/>
      <c r="C372" s="33"/>
      <c r="D372" s="16" t="e">
        <f t="shared" si="23"/>
        <v>#DIV/0!</v>
      </c>
      <c r="E372" s="16"/>
      <c r="F372" s="16"/>
    </row>
    <row r="373" spans="1:6" ht="15" outlineLevel="1">
      <c r="A373" s="21" t="s">
        <v>46</v>
      </c>
      <c r="B373" s="16"/>
      <c r="C373" s="33"/>
      <c r="D373" s="16" t="e">
        <f t="shared" si="23"/>
        <v>#DIV/0!</v>
      </c>
      <c r="E373" s="16"/>
      <c r="F373" s="16"/>
    </row>
    <row r="374" spans="1:6" ht="15" outlineLevel="1">
      <c r="A374" s="21" t="s">
        <v>47</v>
      </c>
      <c r="B374" s="16"/>
      <c r="C374" s="33"/>
      <c r="D374" s="16" t="e">
        <f t="shared" si="23"/>
        <v>#DIV/0!</v>
      </c>
      <c r="E374" s="16"/>
      <c r="F374" s="16"/>
    </row>
    <row r="375" spans="1:6" ht="15" outlineLevel="1">
      <c r="A375" s="21" t="s">
        <v>48</v>
      </c>
      <c r="B375" s="16"/>
      <c r="C375" s="33"/>
      <c r="D375" s="16" t="e">
        <f t="shared" si="23"/>
        <v>#DIV/0!</v>
      </c>
      <c r="E375" s="16"/>
      <c r="F375" s="16"/>
    </row>
    <row r="376" spans="1:6" ht="15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51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outlineLevel="1">
      <c r="A380" s="21" t="s">
        <v>35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outlineLevel="1">
      <c r="A381" s="21" t="s">
        <v>36</v>
      </c>
      <c r="B381" s="16"/>
      <c r="C381" s="33"/>
      <c r="D381" s="16" t="e">
        <f t="shared" si="24"/>
        <v>#DIV/0!</v>
      </c>
      <c r="E381" s="16"/>
      <c r="F381" s="16"/>
    </row>
    <row r="382" spans="1:6" ht="15" outlineLevel="1">
      <c r="A382" s="21" t="s">
        <v>37</v>
      </c>
      <c r="B382" s="16"/>
      <c r="C382" s="33"/>
      <c r="D382" s="16" t="e">
        <f t="shared" si="24"/>
        <v>#DIV/0!</v>
      </c>
      <c r="E382" s="16"/>
      <c r="F382" s="16"/>
    </row>
    <row r="383" spans="1:6" ht="15" outlineLevel="1">
      <c r="A383" s="21" t="s">
        <v>38</v>
      </c>
      <c r="B383" s="16"/>
      <c r="C383" s="33"/>
      <c r="D383" s="16" t="e">
        <f t="shared" si="24"/>
        <v>#DIV/0!</v>
      </c>
      <c r="E383" s="16"/>
      <c r="F383" s="16"/>
    </row>
    <row r="384" spans="1:6" ht="15" outlineLevel="1">
      <c r="A384" s="21" t="s">
        <v>39</v>
      </c>
      <c r="B384" s="16"/>
      <c r="C384" s="33"/>
      <c r="D384" s="16" t="e">
        <f t="shared" si="24"/>
        <v>#DIV/0!</v>
      </c>
      <c r="E384" s="16"/>
      <c r="F384" s="16"/>
    </row>
    <row r="385" spans="1:6" ht="15" outlineLevel="1">
      <c r="A385" s="21" t="s">
        <v>40</v>
      </c>
      <c r="B385" s="16"/>
      <c r="C385" s="33"/>
      <c r="D385" s="16" t="e">
        <f t="shared" si="24"/>
        <v>#DIV/0!</v>
      </c>
      <c r="E385" s="16"/>
      <c r="F385" s="16"/>
    </row>
    <row r="386" spans="1:6" ht="15" outlineLevel="1">
      <c r="A386" s="21" t="s">
        <v>42</v>
      </c>
      <c r="B386" s="16"/>
      <c r="C386" s="33"/>
      <c r="D386" s="16" t="e">
        <f t="shared" si="24"/>
        <v>#DIV/0!</v>
      </c>
      <c r="E386" s="16"/>
      <c r="F386" s="16"/>
    </row>
    <row r="387" spans="1:6" ht="15" outlineLevel="1">
      <c r="A387" s="21" t="s">
        <v>41</v>
      </c>
      <c r="B387" s="16"/>
      <c r="C387" s="33"/>
      <c r="D387" s="16" t="e">
        <f t="shared" si="24"/>
        <v>#DIV/0!</v>
      </c>
      <c r="E387" s="16"/>
      <c r="F387" s="16"/>
    </row>
    <row r="388" spans="1:6" ht="15" outlineLevel="1">
      <c r="A388" s="21" t="s">
        <v>43</v>
      </c>
      <c r="B388" s="16"/>
      <c r="C388" s="33"/>
      <c r="D388" s="16" t="e">
        <f t="shared" si="24"/>
        <v>#DIV/0!</v>
      </c>
      <c r="E388" s="16"/>
      <c r="F388" s="16"/>
    </row>
    <row r="389" spans="1:6" ht="15" outlineLevel="2">
      <c r="A389" s="21" t="s">
        <v>44</v>
      </c>
      <c r="B389" s="16"/>
      <c r="C389" s="33"/>
      <c r="D389" s="16" t="e">
        <f t="shared" si="24"/>
        <v>#DIV/0!</v>
      </c>
      <c r="E389" s="16"/>
      <c r="F389" s="16"/>
    </row>
    <row r="390" spans="1:6" ht="15" outlineLevel="2">
      <c r="A390" s="21" t="s">
        <v>45</v>
      </c>
      <c r="B390" s="16"/>
      <c r="C390" s="33"/>
      <c r="D390" s="16" t="e">
        <f t="shared" si="24"/>
        <v>#DIV/0!</v>
      </c>
      <c r="E390" s="16"/>
      <c r="F390" s="16"/>
    </row>
    <row r="391" spans="1:6" ht="15" outlineLevel="2">
      <c r="A391" s="21" t="s">
        <v>46</v>
      </c>
      <c r="B391" s="16"/>
      <c r="C391" s="33"/>
      <c r="D391" s="16" t="e">
        <f t="shared" si="24"/>
        <v>#DIV/0!</v>
      </c>
      <c r="E391" s="16"/>
      <c r="F391" s="16"/>
    </row>
    <row r="392" spans="1:6" ht="15" outlineLevel="2">
      <c r="A392" s="21" t="s">
        <v>47</v>
      </c>
      <c r="B392" s="16"/>
      <c r="C392" s="33"/>
      <c r="D392" s="16" t="e">
        <f t="shared" si="24"/>
        <v>#DIV/0!</v>
      </c>
      <c r="E392" s="16"/>
      <c r="F392" s="16"/>
    </row>
    <row r="393" spans="1:6" ht="15" outlineLevel="2">
      <c r="A393" s="21" t="s">
        <v>48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87" t="s">
        <v>15</v>
      </c>
      <c r="B395" s="87"/>
      <c r="C395" s="87"/>
      <c r="D395" s="87"/>
      <c r="E395" s="87"/>
      <c r="F395" s="87"/>
    </row>
    <row r="396" spans="1:6" ht="15" outlineLevel="2">
      <c r="A396" s="37" t="s">
        <v>3</v>
      </c>
      <c r="B396" s="38">
        <f>SUM(B398:B400)</f>
        <v>95</v>
      </c>
      <c r="C396" s="39">
        <f>SUM(C398:C400)</f>
        <v>3560.1499999999996</v>
      </c>
      <c r="D396" s="38">
        <f>C396/B396*1000</f>
        <v>37475.26315789473</v>
      </c>
      <c r="E396" s="38">
        <v>15261</v>
      </c>
      <c r="F396" s="38">
        <v>114756</v>
      </c>
    </row>
    <row r="397" spans="1:6" ht="15" outlineLevel="2">
      <c r="A397" s="82" t="s">
        <v>22</v>
      </c>
      <c r="B397" s="83"/>
      <c r="C397" s="83"/>
      <c r="D397" s="83"/>
      <c r="E397" s="83"/>
      <c r="F397" s="84"/>
    </row>
    <row r="398" spans="1:6" ht="15" outlineLevel="2">
      <c r="A398" s="6" t="s">
        <v>57</v>
      </c>
      <c r="B398" s="16">
        <v>39</v>
      </c>
      <c r="C398" s="14">
        <v>1195.214</v>
      </c>
      <c r="D398" s="3">
        <f>C398/B398*1000</f>
        <v>30646.512820512817</v>
      </c>
      <c r="E398" s="16">
        <v>20875.8</v>
      </c>
      <c r="F398" s="3">
        <v>74904.2</v>
      </c>
    </row>
    <row r="399" spans="1:6" ht="15" outlineLevel="2">
      <c r="A399" s="6" t="s">
        <v>49</v>
      </c>
      <c r="B399" s="16">
        <v>39</v>
      </c>
      <c r="C399" s="14">
        <v>1545.167</v>
      </c>
      <c r="D399" s="3">
        <f>C399/B399*1000</f>
        <v>39619.666666666664</v>
      </c>
      <c r="E399" s="16">
        <v>15261</v>
      </c>
      <c r="F399" s="3">
        <v>78573.16</v>
      </c>
    </row>
    <row r="400" spans="1:6" ht="15" outlineLevel="2">
      <c r="A400" s="6" t="s">
        <v>58</v>
      </c>
      <c r="B400" s="16">
        <v>17</v>
      </c>
      <c r="C400" s="14">
        <v>819.769</v>
      </c>
      <c r="D400" s="3">
        <f>C400/B400*1000</f>
        <v>48221.705882352944</v>
      </c>
      <c r="E400" s="16">
        <v>20875.8</v>
      </c>
      <c r="F400" s="3">
        <v>114755.5</v>
      </c>
    </row>
    <row r="401" spans="1:6" ht="15" outlineLevel="2">
      <c r="A401" s="37" t="s">
        <v>4</v>
      </c>
      <c r="B401" s="38">
        <f>SUM(B403:B405)</f>
        <v>90</v>
      </c>
      <c r="C401" s="39">
        <f>SUM(C403:C405)</f>
        <v>4445.389</v>
      </c>
      <c r="D401" s="38">
        <f>C401/B401*1000</f>
        <v>49393.211111111115</v>
      </c>
      <c r="E401" s="38">
        <v>15261</v>
      </c>
      <c r="F401" s="38">
        <v>107281</v>
      </c>
    </row>
    <row r="402" spans="1:6" ht="15" outlineLevel="2">
      <c r="A402" s="82" t="s">
        <v>22</v>
      </c>
      <c r="B402" s="83"/>
      <c r="C402" s="83"/>
      <c r="D402" s="83"/>
      <c r="E402" s="83"/>
      <c r="F402" s="84"/>
    </row>
    <row r="403" spans="1:6" ht="15" outlineLevel="2">
      <c r="A403" s="6" t="s">
        <v>57</v>
      </c>
      <c r="B403" s="16">
        <v>35.5</v>
      </c>
      <c r="C403" s="14">
        <v>1779.568</v>
      </c>
      <c r="D403" s="3">
        <f>C403/B403*1000</f>
        <v>50128.67605633803</v>
      </c>
      <c r="E403" s="16">
        <v>32233.8</v>
      </c>
      <c r="F403" s="3">
        <v>83967.59</v>
      </c>
    </row>
    <row r="404" spans="1:6" ht="15" outlineLevel="2">
      <c r="A404" s="6" t="s">
        <v>49</v>
      </c>
      <c r="B404" s="16">
        <v>37.5</v>
      </c>
      <c r="C404" s="14">
        <v>1673.031</v>
      </c>
      <c r="D404" s="3">
        <f>C404/B404*1000</f>
        <v>44614.159999999996</v>
      </c>
      <c r="E404" s="16">
        <v>15261</v>
      </c>
      <c r="F404" s="3">
        <v>78573.16</v>
      </c>
    </row>
    <row r="405" spans="1:6" ht="15" outlineLevel="2">
      <c r="A405" s="6" t="s">
        <v>56</v>
      </c>
      <c r="B405" s="16">
        <v>17</v>
      </c>
      <c r="C405" s="14">
        <v>992.79</v>
      </c>
      <c r="D405" s="3">
        <f>C405/B405*1000</f>
        <v>58399.41176470588</v>
      </c>
      <c r="E405" s="58">
        <v>20875.8</v>
      </c>
      <c r="F405" s="58">
        <v>107280.9</v>
      </c>
    </row>
    <row r="406" spans="1:6" ht="15" outlineLevel="1">
      <c r="A406" s="37" t="s">
        <v>5</v>
      </c>
      <c r="B406" s="38">
        <f>SUM(B408:B410)</f>
        <v>89.65</v>
      </c>
      <c r="C406" s="39">
        <f>SUM(C408:C410)</f>
        <v>4635.075000000001</v>
      </c>
      <c r="D406" s="38">
        <f>C406/B406*1000</f>
        <v>51701.896263245966</v>
      </c>
      <c r="E406" s="38">
        <v>15261</v>
      </c>
      <c r="F406" s="38">
        <v>144279</v>
      </c>
    </row>
    <row r="407" spans="1:6" ht="15" customHeight="1">
      <c r="A407" s="82" t="s">
        <v>22</v>
      </c>
      <c r="B407" s="83"/>
      <c r="C407" s="83"/>
      <c r="D407" s="83"/>
      <c r="E407" s="83"/>
      <c r="F407" s="84"/>
    </row>
    <row r="408" spans="1:6" s="5" customFormat="1" ht="15">
      <c r="A408" s="6" t="s">
        <v>57</v>
      </c>
      <c r="B408" s="16">
        <v>35.5</v>
      </c>
      <c r="C408" s="14">
        <v>2568.139</v>
      </c>
      <c r="D408" s="3">
        <f>C408/B408*1000</f>
        <v>72341.94366197183</v>
      </c>
      <c r="E408" s="16">
        <v>20875.8</v>
      </c>
      <c r="F408" s="3">
        <v>144279.14</v>
      </c>
    </row>
    <row r="409" spans="1:6" ht="15">
      <c r="A409" s="6" t="s">
        <v>49</v>
      </c>
      <c r="B409" s="16">
        <v>37.15</v>
      </c>
      <c r="C409" s="14">
        <v>1281.595</v>
      </c>
      <c r="D409" s="3">
        <f>C409/B409*1000</f>
        <v>34497.846567967696</v>
      </c>
      <c r="E409" s="16">
        <v>15261</v>
      </c>
      <c r="F409" s="3">
        <v>71753.58</v>
      </c>
    </row>
    <row r="410" spans="1:6" ht="15">
      <c r="A410" s="6" t="s">
        <v>56</v>
      </c>
      <c r="B410" s="16">
        <v>17</v>
      </c>
      <c r="C410" s="14">
        <v>785.341</v>
      </c>
      <c r="D410" s="3">
        <f>C410/B410*1000</f>
        <v>46196.529411764706</v>
      </c>
      <c r="E410" s="58">
        <v>20875.8</v>
      </c>
      <c r="F410" s="58">
        <v>94949.73</v>
      </c>
    </row>
    <row r="411" spans="1:6" ht="15">
      <c r="A411" s="37" t="s">
        <v>6</v>
      </c>
      <c r="B411" s="38">
        <f>SUM(B413:B415)</f>
        <v>90.2</v>
      </c>
      <c r="C411" s="39">
        <f>SUM(C413:C415)</f>
        <v>3878.8340000000003</v>
      </c>
      <c r="D411" s="38">
        <f>C411/B411*1000</f>
        <v>43002.59423503326</v>
      </c>
      <c r="E411" s="38">
        <v>15356</v>
      </c>
      <c r="F411" s="38">
        <v>100473</v>
      </c>
    </row>
    <row r="412" spans="1:6" ht="15">
      <c r="A412" s="82" t="s">
        <v>22</v>
      </c>
      <c r="B412" s="83"/>
      <c r="C412" s="83"/>
      <c r="D412" s="83"/>
      <c r="E412" s="83"/>
      <c r="F412" s="84"/>
    </row>
    <row r="413" spans="1:6" s="5" customFormat="1" ht="15">
      <c r="A413" s="6" t="s">
        <v>57</v>
      </c>
      <c r="B413" s="16">
        <v>35.5</v>
      </c>
      <c r="C413" s="14">
        <v>1679.295</v>
      </c>
      <c r="D413" s="3">
        <f>C413/B413*1000</f>
        <v>47304.08450704226</v>
      </c>
      <c r="E413" s="16">
        <v>20875.8</v>
      </c>
      <c r="F413" s="3">
        <v>91528.31</v>
      </c>
    </row>
    <row r="414" spans="1:6" ht="15">
      <c r="A414" s="6" t="s">
        <v>49</v>
      </c>
      <c r="B414" s="16">
        <v>37.7</v>
      </c>
      <c r="C414" s="14">
        <v>1288.452</v>
      </c>
      <c r="D414" s="3">
        <f>C414/B414*1000</f>
        <v>34176.44562334217</v>
      </c>
      <c r="E414" s="16">
        <v>15356</v>
      </c>
      <c r="F414" s="3">
        <v>47480.28</v>
      </c>
    </row>
    <row r="415" spans="1:6" ht="15">
      <c r="A415" s="6" t="s">
        <v>56</v>
      </c>
      <c r="B415" s="16">
        <v>17</v>
      </c>
      <c r="C415" s="14">
        <v>911.087</v>
      </c>
      <c r="D415" s="3">
        <f>C415/B415*1000</f>
        <v>53593.35294117647</v>
      </c>
      <c r="E415" s="16">
        <v>20875.8</v>
      </c>
      <c r="F415" s="3">
        <v>100473.14</v>
      </c>
    </row>
    <row r="416" spans="1:6" ht="15">
      <c r="A416" s="37" t="s">
        <v>7</v>
      </c>
      <c r="B416" s="38">
        <f>SUM(B418:B420)</f>
        <v>88.9</v>
      </c>
      <c r="C416" s="39">
        <f>SUM(C418:C420)</f>
        <v>4305.773</v>
      </c>
      <c r="D416" s="38">
        <f>C416/B416*1000</f>
        <v>48433.892013498305</v>
      </c>
      <c r="E416" s="38">
        <v>15356</v>
      </c>
      <c r="F416" s="38">
        <v>93350</v>
      </c>
    </row>
    <row r="417" spans="1:6" ht="15">
      <c r="A417" s="82" t="s">
        <v>22</v>
      </c>
      <c r="B417" s="83"/>
      <c r="C417" s="83"/>
      <c r="D417" s="83"/>
      <c r="E417" s="83"/>
      <c r="F417" s="84"/>
    </row>
    <row r="418" spans="1:6" s="5" customFormat="1" ht="15">
      <c r="A418" s="6" t="s">
        <v>57</v>
      </c>
      <c r="B418" s="16">
        <v>35.5</v>
      </c>
      <c r="C418" s="14">
        <v>2173.787</v>
      </c>
      <c r="D418" s="3">
        <f>C418/B418*1000</f>
        <v>61233.436619718304</v>
      </c>
      <c r="E418" s="16">
        <v>79703.19</v>
      </c>
      <c r="F418" s="3">
        <v>24558.71</v>
      </c>
    </row>
    <row r="419" spans="1:6" ht="15">
      <c r="A419" s="6" t="s">
        <v>49</v>
      </c>
      <c r="B419" s="16">
        <v>36.4</v>
      </c>
      <c r="C419" s="14">
        <v>1290.592</v>
      </c>
      <c r="D419" s="3">
        <f>C419/B419*1000</f>
        <v>35455.824175824186</v>
      </c>
      <c r="E419" s="16">
        <v>15356</v>
      </c>
      <c r="F419" s="3">
        <v>78159.38</v>
      </c>
    </row>
    <row r="420" spans="1:6" ht="15">
      <c r="A420" s="6" t="s">
        <v>56</v>
      </c>
      <c r="B420" s="16">
        <v>17</v>
      </c>
      <c r="C420" s="14">
        <v>841.394</v>
      </c>
      <c r="D420" s="3">
        <f>C420/B420*1000</f>
        <v>49493.76470588236</v>
      </c>
      <c r="E420" s="16">
        <v>24558.6</v>
      </c>
      <c r="F420" s="3">
        <v>93349.69</v>
      </c>
    </row>
    <row r="421" spans="1:6" ht="15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>
      <c r="A422" s="82" t="s">
        <v>22</v>
      </c>
      <c r="B422" s="83"/>
      <c r="C422" s="83"/>
      <c r="D422" s="83"/>
      <c r="E422" s="83"/>
      <c r="F422" s="84"/>
    </row>
    <row r="423" spans="1:6" s="5" customFormat="1" ht="15">
      <c r="A423" s="6" t="s">
        <v>57</v>
      </c>
      <c r="B423" s="16"/>
      <c r="C423" s="14"/>
      <c r="D423" s="3" t="e">
        <f>C423/B423*1000</f>
        <v>#DIV/0!</v>
      </c>
      <c r="E423" s="16"/>
      <c r="F423" s="12"/>
    </row>
    <row r="424" spans="1:6" ht="15">
      <c r="A424" s="6" t="s">
        <v>49</v>
      </c>
      <c r="B424" s="16"/>
      <c r="C424" s="14"/>
      <c r="D424" s="3" t="e">
        <f>C424/B424*1000</f>
        <v>#DIV/0!</v>
      </c>
      <c r="E424" s="16"/>
      <c r="F424" s="3"/>
    </row>
    <row r="425" spans="1:6" ht="15">
      <c r="A425" s="6" t="s">
        <v>56</v>
      </c>
      <c r="B425" s="16"/>
      <c r="C425" s="14"/>
      <c r="D425" s="3" t="e">
        <f>C425/B425*1000</f>
        <v>#DIV/0!</v>
      </c>
      <c r="E425" s="16"/>
      <c r="F425" s="3"/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>
      <c r="A428" s="82" t="s">
        <v>22</v>
      </c>
      <c r="B428" s="83"/>
      <c r="C428" s="83"/>
      <c r="D428" s="83"/>
      <c r="E428" s="83"/>
      <c r="F428" s="84"/>
    </row>
    <row r="429" spans="1:6" ht="15">
      <c r="A429" s="6" t="s">
        <v>57</v>
      </c>
      <c r="B429" s="16"/>
      <c r="C429" s="14"/>
      <c r="D429" s="3" t="e">
        <f>C429/B429*1000</f>
        <v>#DIV/0!</v>
      </c>
      <c r="E429" s="16"/>
      <c r="F429" s="12"/>
    </row>
    <row r="430" spans="1:6" ht="15">
      <c r="A430" s="6" t="s">
        <v>49</v>
      </c>
      <c r="B430" s="16"/>
      <c r="C430" s="14"/>
      <c r="D430" s="3" t="e">
        <f>C430/B430*1000</f>
        <v>#DIV/0!</v>
      </c>
      <c r="E430" s="16"/>
      <c r="F430" s="3"/>
    </row>
    <row r="431" spans="1:6" ht="15">
      <c r="A431" s="6" t="s">
        <v>56</v>
      </c>
      <c r="B431" s="16"/>
      <c r="C431" s="14"/>
      <c r="D431" s="3" t="e">
        <f>C431/B431*1000</f>
        <v>#DIV/0!</v>
      </c>
      <c r="E431" s="16"/>
      <c r="F431" s="3"/>
    </row>
    <row r="432" spans="1:6" ht="15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>
      <c r="A433" s="82" t="s">
        <v>22</v>
      </c>
      <c r="B433" s="83"/>
      <c r="C433" s="83"/>
      <c r="D433" s="83"/>
      <c r="E433" s="83"/>
      <c r="F433" s="84"/>
    </row>
    <row r="434" spans="1:6" ht="15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>
      <c r="A435" s="6" t="s">
        <v>49</v>
      </c>
      <c r="B435" s="16"/>
      <c r="C435" s="14"/>
      <c r="D435" s="3" t="e">
        <f>C435/B435*1000</f>
        <v>#DIV/0!</v>
      </c>
      <c r="E435" s="16"/>
      <c r="F435" s="53"/>
    </row>
    <row r="436" spans="1:6" ht="15">
      <c r="A436" s="6" t="s">
        <v>56</v>
      </c>
      <c r="B436" s="16"/>
      <c r="C436" s="14"/>
      <c r="D436" s="3" t="e">
        <f>C436/B436*1000</f>
        <v>#DIV/0!</v>
      </c>
      <c r="E436" s="16"/>
      <c r="F436" s="53"/>
    </row>
    <row r="437" spans="1:6" ht="15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>
      <c r="A438" s="82" t="s">
        <v>22</v>
      </c>
      <c r="B438" s="83"/>
      <c r="C438" s="83"/>
      <c r="D438" s="83"/>
      <c r="E438" s="83"/>
      <c r="F438" s="84"/>
    </row>
    <row r="439" spans="1:6" ht="15">
      <c r="A439" s="6" t="s">
        <v>57</v>
      </c>
      <c r="B439" s="16"/>
      <c r="C439" s="14"/>
      <c r="D439" s="3" t="e">
        <f>C439/B439*1000</f>
        <v>#DIV/0!</v>
      </c>
      <c r="E439" s="59"/>
      <c r="F439" s="59"/>
    </row>
    <row r="440" spans="1:6" ht="15">
      <c r="A440" s="6" t="s">
        <v>49</v>
      </c>
      <c r="B440" s="16"/>
      <c r="C440" s="14"/>
      <c r="D440" s="3" t="e">
        <f>C440/B440*1000</f>
        <v>#DIV/0!</v>
      </c>
      <c r="E440" s="59"/>
      <c r="F440" s="59"/>
    </row>
    <row r="441" spans="1:6" ht="15">
      <c r="A441" s="6" t="s">
        <v>56</v>
      </c>
      <c r="B441" s="16"/>
      <c r="C441" s="14"/>
      <c r="D441" s="3" t="e">
        <f>C441/B441*1000</f>
        <v>#DIV/0!</v>
      </c>
      <c r="E441" s="16"/>
      <c r="F441" s="3"/>
    </row>
    <row r="442" spans="1:6" ht="15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>
      <c r="A445" s="6" t="s">
        <v>49</v>
      </c>
      <c r="B445" s="16"/>
      <c r="C445" s="14"/>
      <c r="D445" s="3" t="e">
        <f>C445/B445*1000</f>
        <v>#DIV/0!</v>
      </c>
      <c r="E445" s="58"/>
      <c r="F445" s="58"/>
    </row>
    <row r="446" spans="1:6" ht="15">
      <c r="A446" s="6" t="s">
        <v>56</v>
      </c>
      <c r="B446" s="16"/>
      <c r="C446" s="14"/>
      <c r="D446" s="3" t="e">
        <f>C446/B446*1000</f>
        <v>#DIV/0!</v>
      </c>
      <c r="E446" s="58"/>
      <c r="F446" s="58"/>
    </row>
    <row r="447" spans="1:6" ht="15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>
      <c r="A451" s="6" t="s">
        <v>49</v>
      </c>
      <c r="B451" s="16"/>
      <c r="C451" s="14"/>
      <c r="D451" s="3" t="e">
        <f>C451/B451*1000</f>
        <v>#DIV/0!</v>
      </c>
      <c r="E451" s="12"/>
      <c r="F451" s="12"/>
    </row>
    <row r="452" spans="1:6" ht="15">
      <c r="A452" s="6" t="s">
        <v>56</v>
      </c>
      <c r="B452" s="16"/>
      <c r="C452" s="14"/>
      <c r="D452" s="3" t="e">
        <f>C452/B452*1000</f>
        <v>#DIV/0!</v>
      </c>
      <c r="E452" s="58"/>
      <c r="F452" s="58"/>
    </row>
    <row r="453" spans="1:6" ht="15">
      <c r="A453" s="6"/>
      <c r="B453" s="16"/>
      <c r="C453" s="14"/>
      <c r="D453" s="3"/>
      <c r="E453" s="16"/>
      <c r="F453" s="3"/>
    </row>
    <row r="454" spans="1:6" ht="15" outlineLevel="1">
      <c r="A454" s="37" t="s">
        <v>51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outlineLevel="1">
      <c r="A457" s="6" t="s">
        <v>49</v>
      </c>
      <c r="B457" s="16"/>
      <c r="C457" s="14"/>
      <c r="D457" s="3" t="e">
        <f>C457/B457*1000</f>
        <v>#DIV/0!</v>
      </c>
      <c r="E457" s="16"/>
      <c r="F457" s="3"/>
    </row>
    <row r="458" spans="1:6" ht="15" outlineLevel="1">
      <c r="A458" s="6" t="s">
        <v>56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87" t="s">
        <v>52</v>
      </c>
      <c r="B460" s="87"/>
      <c r="C460" s="87"/>
      <c r="D460" s="87"/>
      <c r="E460" s="87"/>
      <c r="F460" s="87"/>
    </row>
    <row r="461" spans="1:6" ht="15" outlineLevel="1">
      <c r="A461" s="37" t="s">
        <v>50</v>
      </c>
      <c r="B461" s="38">
        <f>SUM(B463:B463)</f>
        <v>115.3</v>
      </c>
      <c r="C461" s="39">
        <f>SUM(C463:C463)</f>
        <v>2604.418</v>
      </c>
      <c r="D461" s="38">
        <f>C461/B461*1000</f>
        <v>22588.18733738075</v>
      </c>
      <c r="E461" s="38">
        <v>17160</v>
      </c>
      <c r="F461" s="38">
        <v>73123</v>
      </c>
    </row>
    <row r="462" spans="1:6" ht="15" outlineLevel="1">
      <c r="A462" s="82" t="s">
        <v>22</v>
      </c>
      <c r="B462" s="83"/>
      <c r="C462" s="83"/>
      <c r="D462" s="83"/>
      <c r="E462" s="83"/>
      <c r="F462" s="84"/>
    </row>
    <row r="463" spans="1:6" ht="45" outlineLevel="1">
      <c r="A463" s="6" t="s">
        <v>53</v>
      </c>
      <c r="B463" s="16">
        <v>115.3</v>
      </c>
      <c r="C463" s="14">
        <v>2604.418</v>
      </c>
      <c r="D463" s="3">
        <f>C463/B463*1000</f>
        <v>22588.18733738075</v>
      </c>
      <c r="E463" s="16">
        <v>17160</v>
      </c>
      <c r="F463" s="3">
        <v>73122.7</v>
      </c>
    </row>
    <row r="464" spans="1:6" ht="15" outlineLevel="1">
      <c r="A464" s="37" t="s">
        <v>4</v>
      </c>
      <c r="B464" s="38">
        <f>SUM(B466:B466)</f>
        <v>121.3</v>
      </c>
      <c r="C464" s="39">
        <f>SUM(C466:C466)</f>
        <v>4086.413</v>
      </c>
      <c r="D464" s="38">
        <f>C464/B464*1000</f>
        <v>33688.48309975268</v>
      </c>
      <c r="E464" s="38">
        <v>17160</v>
      </c>
      <c r="F464" s="38">
        <v>73123</v>
      </c>
    </row>
    <row r="465" spans="1:6" ht="15" outlineLevel="1">
      <c r="A465" s="82" t="s">
        <v>22</v>
      </c>
      <c r="B465" s="83"/>
      <c r="C465" s="83"/>
      <c r="D465" s="83"/>
      <c r="E465" s="83"/>
      <c r="F465" s="84"/>
    </row>
    <row r="466" spans="1:6" ht="45" outlineLevel="2">
      <c r="A466" s="6" t="s">
        <v>53</v>
      </c>
      <c r="B466" s="16">
        <v>121.3</v>
      </c>
      <c r="C466" s="14">
        <v>4086.413</v>
      </c>
      <c r="D466" s="3">
        <f>C466/B466*1000</f>
        <v>33688.48309975268</v>
      </c>
      <c r="E466" s="16">
        <v>17160</v>
      </c>
      <c r="F466" s="3">
        <v>73122.7</v>
      </c>
    </row>
    <row r="467" spans="1:6" ht="15" outlineLevel="2">
      <c r="A467" s="37" t="s">
        <v>5</v>
      </c>
      <c r="B467" s="38">
        <f>SUM(B469:B469)</f>
        <v>120.9</v>
      </c>
      <c r="C467" s="39">
        <f>SUM(C469:C469)</f>
        <v>2797.313</v>
      </c>
      <c r="D467" s="38">
        <f>C467/B467*1000</f>
        <v>23137.411083540115</v>
      </c>
      <c r="E467" s="39">
        <v>17160</v>
      </c>
      <c r="F467" s="39">
        <v>73123</v>
      </c>
    </row>
    <row r="468" spans="1:6" ht="15" outlineLevel="2">
      <c r="A468" s="82" t="s">
        <v>22</v>
      </c>
      <c r="B468" s="83"/>
      <c r="C468" s="83"/>
      <c r="D468" s="83"/>
      <c r="E468" s="83"/>
      <c r="F468" s="84"/>
    </row>
    <row r="469" spans="1:6" ht="45" outlineLevel="2">
      <c r="A469" s="6" t="s">
        <v>53</v>
      </c>
      <c r="B469" s="16">
        <v>120.9</v>
      </c>
      <c r="C469" s="14">
        <v>2797.313</v>
      </c>
      <c r="D469" s="3">
        <f>C469/B469*1000</f>
        <v>23137.411083540115</v>
      </c>
      <c r="E469" s="16">
        <v>17160</v>
      </c>
      <c r="F469" s="3">
        <v>73122.7</v>
      </c>
    </row>
    <row r="470" spans="1:6" ht="15" outlineLevel="2">
      <c r="A470" s="37" t="s">
        <v>6</v>
      </c>
      <c r="B470" s="38">
        <f>SUM(B472:B472)</f>
        <v>120</v>
      </c>
      <c r="C470" s="39">
        <f>SUM(C472:C472)</f>
        <v>3353.816</v>
      </c>
      <c r="D470" s="38">
        <f>C470/B470*1000</f>
        <v>27948.466666666664</v>
      </c>
      <c r="E470" s="38">
        <v>20876</v>
      </c>
      <c r="F470" s="38">
        <v>64301</v>
      </c>
    </row>
    <row r="471" spans="1:6" ht="15" outlineLevel="1">
      <c r="A471" s="82" t="s">
        <v>22</v>
      </c>
      <c r="B471" s="83"/>
      <c r="C471" s="83"/>
      <c r="D471" s="83"/>
      <c r="E471" s="83"/>
      <c r="F471" s="84"/>
    </row>
    <row r="472" spans="1:6" ht="45">
      <c r="A472" s="6" t="s">
        <v>53</v>
      </c>
      <c r="B472" s="16">
        <v>120</v>
      </c>
      <c r="C472" s="14">
        <v>3353.816</v>
      </c>
      <c r="D472" s="3">
        <f>C472/B472*1000</f>
        <v>27948.466666666664</v>
      </c>
      <c r="E472" s="16">
        <v>20875.8</v>
      </c>
      <c r="F472" s="3">
        <v>64300.94</v>
      </c>
    </row>
    <row r="473" spans="1:6" s="5" customFormat="1" ht="14.25">
      <c r="A473" s="37" t="s">
        <v>7</v>
      </c>
      <c r="B473" s="38">
        <f>SUM(B475:B475)</f>
        <v>80.8</v>
      </c>
      <c r="C473" s="39">
        <f>SUM(C475:C475)</f>
        <v>2493.045</v>
      </c>
      <c r="D473" s="38">
        <f>C473/B473*1000</f>
        <v>30854.517326732675</v>
      </c>
      <c r="E473" s="38">
        <v>24559</v>
      </c>
      <c r="F473" s="38">
        <v>61301</v>
      </c>
    </row>
    <row r="474" spans="1:6" s="5" customFormat="1" ht="15">
      <c r="A474" s="82" t="s">
        <v>22</v>
      </c>
      <c r="B474" s="83"/>
      <c r="C474" s="83"/>
      <c r="D474" s="83"/>
      <c r="E474" s="83"/>
      <c r="F474" s="84"/>
    </row>
    <row r="475" spans="1:6" s="5" customFormat="1" ht="45">
      <c r="A475" s="6" t="s">
        <v>53</v>
      </c>
      <c r="B475" s="16">
        <v>80.8</v>
      </c>
      <c r="C475" s="14">
        <v>2493.045</v>
      </c>
      <c r="D475" s="3">
        <f>C475/B475*1000</f>
        <v>30854.517326732675</v>
      </c>
      <c r="E475" s="16">
        <v>24558.6</v>
      </c>
      <c r="F475" s="3">
        <v>61300.94</v>
      </c>
    </row>
    <row r="476" spans="1:6" s="5" customFormat="1" ht="14.25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>
      <c r="A477" s="82" t="s">
        <v>22</v>
      </c>
      <c r="B477" s="83"/>
      <c r="C477" s="83"/>
      <c r="D477" s="83"/>
      <c r="E477" s="83"/>
      <c r="F477" s="84"/>
    </row>
    <row r="478" spans="1:6" s="5" customFormat="1" ht="45">
      <c r="A478" s="6" t="s">
        <v>53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>
      <c r="A480" s="82" t="s">
        <v>22</v>
      </c>
      <c r="B480" s="83"/>
      <c r="C480" s="83"/>
      <c r="D480" s="83"/>
      <c r="E480" s="83"/>
      <c r="F480" s="84"/>
    </row>
    <row r="481" spans="1:6" s="5" customFormat="1" ht="45">
      <c r="A481" s="6" t="s">
        <v>53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>
      <c r="A483" s="82" t="s">
        <v>22</v>
      </c>
      <c r="B483" s="83"/>
      <c r="C483" s="83"/>
      <c r="D483" s="83"/>
      <c r="E483" s="83"/>
      <c r="F483" s="84"/>
    </row>
    <row r="484" spans="1:6" s="5" customFormat="1" ht="45">
      <c r="A484" s="6" t="s">
        <v>53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>
      <c r="A486" s="82" t="s">
        <v>22</v>
      </c>
      <c r="B486" s="83"/>
      <c r="C486" s="83"/>
      <c r="D486" s="83"/>
      <c r="E486" s="83"/>
      <c r="F486" s="84"/>
    </row>
    <row r="487" spans="1:6" s="5" customFormat="1" ht="45">
      <c r="A487" s="6" t="s">
        <v>53</v>
      </c>
      <c r="B487" s="16"/>
      <c r="C487" s="14"/>
      <c r="D487" s="3" t="e">
        <f>C487/B487*1000</f>
        <v>#DIV/0!</v>
      </c>
      <c r="E487" s="78"/>
      <c r="F487" s="78"/>
    </row>
    <row r="488" spans="1:6" s="5" customFormat="1" ht="14.25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>
      <c r="A489" s="6" t="s">
        <v>53</v>
      </c>
      <c r="B489" s="16"/>
      <c r="C489" s="14"/>
      <c r="D489" s="3" t="e">
        <f>C489/B489*1000</f>
        <v>#DIV/0!</v>
      </c>
      <c r="E489" s="79"/>
      <c r="F489" s="79"/>
    </row>
    <row r="490" spans="1:6" s="5" customFormat="1" ht="14.25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>
      <c r="A491" s="82" t="s">
        <v>22</v>
      </c>
      <c r="B491" s="83"/>
      <c r="C491" s="83"/>
      <c r="D491" s="83"/>
      <c r="E491" s="83"/>
      <c r="F491" s="84"/>
    </row>
    <row r="492" spans="1:6" s="5" customFormat="1" ht="45">
      <c r="A492" s="6" t="s">
        <v>53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>
      <c r="A493" s="37" t="s">
        <v>51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>
      <c r="A494" s="82" t="s">
        <v>22</v>
      </c>
      <c r="B494" s="83"/>
      <c r="C494" s="83"/>
      <c r="D494" s="83"/>
      <c r="E494" s="83"/>
      <c r="F494" s="84"/>
    </row>
    <row r="495" spans="1:6" s="5" customFormat="1" ht="45">
      <c r="A495" s="6" t="s">
        <v>53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80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Наталья Владимировна</cp:lastModifiedBy>
  <cp:lastPrinted>2018-06-14T05:41:16Z</cp:lastPrinted>
  <dcterms:created xsi:type="dcterms:W3CDTF">2012-03-06T09:36:29Z</dcterms:created>
  <dcterms:modified xsi:type="dcterms:W3CDTF">2018-06-14T07:43:21Z</dcterms:modified>
  <cp:category/>
  <cp:version/>
  <cp:contentType/>
  <cp:contentStatus/>
</cp:coreProperties>
</file>