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1400" windowHeight="577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J16" i="1" l="1"/>
  <c r="J15" i="1"/>
  <c r="J14" i="1"/>
  <c r="J13" i="1"/>
  <c r="I12" i="1" l="1"/>
  <c r="I11" i="1"/>
  <c r="I361" i="1" l="1"/>
  <c r="H361" i="1"/>
  <c r="F361" i="1"/>
  <c r="I253" i="1"/>
  <c r="I269" i="1"/>
  <c r="I351" i="1"/>
  <c r="F351" i="1"/>
  <c r="I349" i="1"/>
  <c r="H349" i="1"/>
  <c r="H253" i="1" s="1"/>
  <c r="F349" i="1"/>
  <c r="H296" i="1"/>
  <c r="F296" i="1"/>
  <c r="H290" i="1"/>
  <c r="F290" i="1"/>
  <c r="I270" i="1"/>
  <c r="H270" i="1"/>
  <c r="F270" i="1"/>
  <c r="F253" i="1" s="1"/>
  <c r="H251" i="1"/>
  <c r="H227" i="1"/>
  <c r="H223" i="1"/>
  <c r="I263" i="1"/>
  <c r="H263" i="1"/>
  <c r="F263" i="1"/>
  <c r="H214" i="1" l="1"/>
  <c r="F251" i="1"/>
  <c r="I250" i="1"/>
  <c r="I249" i="1"/>
  <c r="I248" i="1"/>
  <c r="I247" i="1"/>
  <c r="I246" i="1"/>
  <c r="I244" i="1"/>
  <c r="I243" i="1"/>
  <c r="I240" i="1"/>
  <c r="I239" i="1"/>
  <c r="I238" i="1"/>
  <c r="I231" i="1"/>
  <c r="I230" i="1"/>
  <c r="F227" i="1"/>
  <c r="F223" i="1"/>
  <c r="I226" i="1"/>
  <c r="I225" i="1"/>
  <c r="I219" i="1"/>
  <c r="I223" i="1" s="1"/>
  <c r="F214" i="1"/>
  <c r="I213" i="1"/>
  <c r="I212" i="1"/>
  <c r="I211" i="1"/>
  <c r="I210" i="1"/>
  <c r="I209" i="1"/>
  <c r="I207" i="1"/>
  <c r="I227" i="1" l="1"/>
  <c r="I251" i="1"/>
  <c r="I214" i="1"/>
  <c r="H203" i="1" l="1"/>
  <c r="F203" i="1"/>
  <c r="I184" i="1"/>
  <c r="I179" i="1"/>
  <c r="I176" i="1"/>
  <c r="I164" i="1"/>
  <c r="I161" i="1"/>
  <c r="I157" i="1"/>
  <c r="I154" i="1"/>
  <c r="I153" i="1"/>
  <c r="I152" i="1"/>
  <c r="I151" i="1"/>
  <c r="I115" i="1" l="1"/>
  <c r="I109" i="1"/>
  <c r="I90" i="1"/>
  <c r="I203" i="1" l="1"/>
</calcChain>
</file>

<file path=xl/sharedStrings.xml><?xml version="1.0" encoding="utf-8"?>
<sst xmlns="http://schemas.openxmlformats.org/spreadsheetml/2006/main" count="724" uniqueCount="642">
  <si>
    <t>Ведомость имущества казны</t>
  </si>
  <si>
    <t>Параметры:</t>
  </si>
  <si>
    <t>Отбор:</t>
  </si>
  <si>
    <t>КФО</t>
  </si>
  <si>
    <t>Балансовая стоимость</t>
  </si>
  <si>
    <t>Сумма амортизации</t>
  </si>
  <si>
    <t>Остаточная стоимость</t>
  </si>
  <si>
    <t>Счет</t>
  </si>
  <si>
    <t>КПС</t>
  </si>
  <si>
    <t>№ п/п</t>
  </si>
  <si>
    <t>НФА, Амортизационная группа</t>
  </si>
  <si>
    <t>Инвентарный номер</t>
  </si>
  <si>
    <t>Норма износа</t>
  </si>
  <si>
    <t>Износ, %</t>
  </si>
  <si>
    <t>108.51</t>
  </si>
  <si>
    <t>ВА0000001657</t>
  </si>
  <si>
    <t>ВА0000001659</t>
  </si>
  <si>
    <t>ВА0000001660</t>
  </si>
  <si>
    <t>ВА0000001661</t>
  </si>
  <si>
    <t>ВА0000001632</t>
  </si>
  <si>
    <t>ВА0000001529</t>
  </si>
  <si>
    <t>ВА0000001532</t>
  </si>
  <si>
    <t>ВА0000001533</t>
  </si>
  <si>
    <t>ВА0000001537</t>
  </si>
  <si>
    <t>ВА0000001610</t>
  </si>
  <si>
    <t>ВА0000001625</t>
  </si>
  <si>
    <t>ВА0000001607</t>
  </si>
  <si>
    <t>ВА0000001539</t>
  </si>
  <si>
    <t>-</t>
  </si>
  <si>
    <t>ВА0000001631</t>
  </si>
  <si>
    <t>ВА0000001147</t>
  </si>
  <si>
    <t>ВА0000001149</t>
  </si>
  <si>
    <t>ВА0000001150</t>
  </si>
  <si>
    <t>ВА0000001152</t>
  </si>
  <si>
    <t>Жилой дом в деревян. исп. с. Леуши ул. Советская, д.14(23,7кв.м), Десятая группа (свыше 30 лет)</t>
  </si>
  <si>
    <t>ВА0000001154</t>
  </si>
  <si>
    <t>ВА0000001155</t>
  </si>
  <si>
    <t>Жилой дом в деревян. исп. с. Леуши ул. Советская, д.18 (41,5кв.м), Десятая группа (свыше 30 лет)</t>
  </si>
  <si>
    <t>ВА0000001157</t>
  </si>
  <si>
    <t>Квартира №1(в одноэт.дер.доме) ул.Советская д.33 с.Леуши (29,3кв.м), Десятая группа (свыше 30 лет)</t>
  </si>
  <si>
    <t>ВА0000001163</t>
  </si>
  <si>
    <t>Квартира №1(в одноэт.дер.доме) ул.Советская д.54 с.Леуши (31кв.м), Десятая группа (свыше 30 лет)</t>
  </si>
  <si>
    <t>ВА0000001165</t>
  </si>
  <si>
    <t>Квартира №2(в одноэт.дер.доме) ул.Советская д.54 с.Леуши (31кв.м), Десятая группа (свыше 30 лет)</t>
  </si>
  <si>
    <t>ВА0000001166</t>
  </si>
  <si>
    <t>Квартира №1(в одноэт.дер.доме) ул.Лесная,д.27 п.Ягодный(66,6кв.м), Десятая группа (свыше 30 лет)</t>
  </si>
  <si>
    <t>ВА0000001174</t>
  </si>
  <si>
    <t>Квартира №1(в одноэт.дер.доме) ул.Лесная,д.29 п.Ягодный(35,6кв.м), Десятая группа (свыше 30 лет)</t>
  </si>
  <si>
    <t>ВА0000001175</t>
  </si>
  <si>
    <t>Квартира №1(в одноэт.дер.доме) ул.Набережная,д.27 п.Ягодный(32,7кв.м), Десятая группа (свыше 30 лет)</t>
  </si>
  <si>
    <t>ВА0000001178</t>
  </si>
  <si>
    <t>Квартира №2(в одноэт.дер.доме) ул.Набережная,д.27 п.Ягодный(31кв.м), Десятая группа (свыше 30 лет)</t>
  </si>
  <si>
    <t>ВА0000001179</t>
  </si>
  <si>
    <t>Квартира №2(в одноэт.дер.доме) ул.Центральная,д.12  п.Ягодный (45,3кв.м), Десятая группа (свыше 30 лет)</t>
  </si>
  <si>
    <t>ВА0000001180</t>
  </si>
  <si>
    <t>Квартира №2(в одноэт.дер.доме) ул.Центральная,д.17 п.Ягодный (34,1кв.м), Десятая группа (свыше 30 лет)</t>
  </si>
  <si>
    <t>ВА0000001181</t>
  </si>
  <si>
    <t>Жилой дом в деревян. исп. ул. Центральная, д.23б (31,2кв.м) п.Ягодный, Десятая группа (свыше 30 лет)</t>
  </si>
  <si>
    <t>ВА0000001182</t>
  </si>
  <si>
    <t>Жилой дом в деревян. исп. с. Леуши ул. Волгоградская, 25, Десятая группа (свыше 30 лет)</t>
  </si>
  <si>
    <t>ВА0000001094</t>
  </si>
  <si>
    <t>Жилой дом в капитальном исп. с. Леуши ул.Волгоградская,д 66, Десятая группа (свыше 30 лет)</t>
  </si>
  <si>
    <t>ВА0000001095</t>
  </si>
  <si>
    <t>Квартира в капитальном исп. с. Леуши ул. Полевая, 43-1, Десятая группа (свыше 30 лет)</t>
  </si>
  <si>
    <t>ВА0000001096</t>
  </si>
  <si>
    <t>Квартира в деревян. исп. с. Леуши ул. Школьная, 2-1, Десятая группа (свыше 30 лет)</t>
  </si>
  <si>
    <t>ВА0000001100</t>
  </si>
  <si>
    <t>Жилой дом в капитальном исп. п. Дальний ул. Береговая, 13, Десятая группа (свыше 30 лет)</t>
  </si>
  <si>
    <t>ВА0000001101</t>
  </si>
  <si>
    <t>Квартира в деревян. исп. п. Ягодный ул. Аэропортная, 1-1, Десятая группа (свыше 30 лет)</t>
  </si>
  <si>
    <t>ВА0000001102</t>
  </si>
  <si>
    <t>Затраты на строительство жилой Квартиры (в одноэт.дер.доме) ул. Заречная 26 кв.1, Десятая группа (свыше 30 лет)</t>
  </si>
  <si>
    <t>Пожарный водоем п.Дальний ул.Береговая,11В(доля 85/100), Десятая группа (свыше 30 лет)</t>
  </si>
  <si>
    <t>ВА0000001453</t>
  </si>
  <si>
    <t>Здание дома культуры п.Ягодный, ул.Центральная, Десятая группа (свыше 30 лет)</t>
  </si>
  <si>
    <t>ВА0000001429</t>
  </si>
  <si>
    <t>Квартира №1в капитальном исп. с.Леуши ул. Полевая д.10 (35,3кв.м), Десятая группа (свыше 30 лет)</t>
  </si>
  <si>
    <t>ВА0000001354</t>
  </si>
  <si>
    <t>Квартира №2 в капитальном исп. с.Леуши ул. Полевая д.10 (59,1кв.м), Десятая группа (свыше 30 лет)</t>
  </si>
  <si>
    <t>ВА0000001355</t>
  </si>
  <si>
    <t>Квартира №2 в капитальном исп. с.Леуши ул. Полевая д.12 (95,6кв.м), Десятая группа (свыше 30 лет)</t>
  </si>
  <si>
    <t>ВА0000001357</t>
  </si>
  <si>
    <t>Квартира №1в капитальном исп. с.Леуши ул. Полевая д.14 (49,4кв.м), Десятая группа (свыше 30 лет)</t>
  </si>
  <si>
    <t>ВА0000001358</t>
  </si>
  <si>
    <t>Квартира №3 в капитальном исп. с.Леуши ул. Полевая, 24 (59,5кв.м), Десятая группа (свыше 30 лет)</t>
  </si>
  <si>
    <t>ВА0000001361</t>
  </si>
  <si>
    <t>Квартира №1в капитальном исп. с.Леуши ул. Полевая д.26 (58,3кв.м), Десятая группа (свыше 30 лет)</t>
  </si>
  <si>
    <t>ВА0000001362</t>
  </si>
  <si>
    <t>Квартира №2 в капитальном исп. с.Леуши ул. Полевая д.26 (58,0кв.м), Десятая группа (свыше 30 лет)</t>
  </si>
  <si>
    <t>ВА0000001363</t>
  </si>
  <si>
    <t>Квартира №1в капитальном исп. с.Леуши ул. Полевая д.28 (78,7кв.м), Десятая группа (свыше 30 лет)</t>
  </si>
  <si>
    <t>ВА0000001364</t>
  </si>
  <si>
    <t>Квартира №2в капитальном исп. с.Леуши ул. Полевая д.28 (78,9кв.м), Десятая группа (свыше 30 лет)</t>
  </si>
  <si>
    <t>ВА0000001365</t>
  </si>
  <si>
    <t>Жилой дом в капитальном исп. п. Лиственичный ул.Юбилейная,д 19, S 76, Десятая группа (свыше 30 лет)</t>
  </si>
  <si>
    <t>ВА0000001351</t>
  </si>
  <si>
    <t>Квартира №1в капитальном исп. п.Лиственичный пер. Кооперативный д.3 (38,4кв.м), Десятая группа (свыше 30 лет)</t>
  </si>
  <si>
    <t>ВА0000001367</t>
  </si>
  <si>
    <t>Ангар арочный, Девятая группа (свыше 25 лет до 30 лет включительно)</t>
  </si>
  <si>
    <t>ВА0000001005</t>
  </si>
  <si>
    <t>Здание дома культуры с.Леуши, Десятая группа (свыше 30 лет)</t>
  </si>
  <si>
    <t>ВА0000001439</t>
  </si>
  <si>
    <t>Баня с.Леуши, Восьмая группа (свыше 20 лет до 25 лет включительно)</t>
  </si>
  <si>
    <t>ВА0000000978</t>
  </si>
  <si>
    <t>Квартира №2 в капитальном исп. с.Леуши ул. Волгоградская, 1 (32,4кв.м), Десятая группа (свыше 30 лет)</t>
  </si>
  <si>
    <t>ВА0000001372</t>
  </si>
  <si>
    <t>Квартира №3 в капитальном исп. с.Леуши ул. Волгоградская, 1 (32,1кв.м), Десятая группа (свыше 30 лет)</t>
  </si>
  <si>
    <t>ВА0000001373</t>
  </si>
  <si>
    <t>Квартира №1в капитальном исп. п.Лиственичный ул. Механошина д.1Б (41,8кв.м), Десятая группа (свыше 30 лет)</t>
  </si>
  <si>
    <t>ВА0000001376</t>
  </si>
  <si>
    <t>Квартира №2 в капитальном исп. п.Лиственичный ул. Механошина д.1Б (34,9кв.м), Десятая группа (свыше 30 лет)</t>
  </si>
  <si>
    <t>ВА0000001377</t>
  </si>
  <si>
    <t>Жилой дом в капитальном исп. п. Лиственичный ул.Механошина, д 2, (49,0кв.м), Десятая группа (свыше 30 лет)</t>
  </si>
  <si>
    <t>ВА0000001379</t>
  </si>
  <si>
    <t>Жилой дом в капитальном исп. п. Дальний ул. Береговая, 1Г (57,7кв.м), Десятая группа (свыше 30 лет)</t>
  </si>
  <si>
    <t>ВА0000001380</t>
  </si>
  <si>
    <t>Квартира №2 в деревян. исп. п. п. Лиственичный ул. Школьная, д. 2 (26,4кв.м), Десятая группа (свыше 30 лет)</t>
  </si>
  <si>
    <t>ВА0000001382</t>
  </si>
  <si>
    <t>Квартира (в одноэт.дер.доме) ул. Волгоградская 2 кв.1, Десятая группа (свыше 30 лет)</t>
  </si>
  <si>
    <t>ВА0000001258</t>
  </si>
  <si>
    <t>Квартира (в одноэт.дер.доме) ул. Волгоградская 17 кв.3, Десятая группа (свыше 30 лет)</t>
  </si>
  <si>
    <t>ВА0000001259</t>
  </si>
  <si>
    <t>Квартира (в одноэт.дер.доме) ул. Волгоградская 51А кв.1, Десятая группа (свыше 30 лет)</t>
  </si>
  <si>
    <t>ВА0000001261</t>
  </si>
  <si>
    <t>Квартира (в одноэт.дер.доме) ул. Волгоградская 51А кв.2, Десятая группа (свыше 30 лет)</t>
  </si>
  <si>
    <t>ВА0000001262</t>
  </si>
  <si>
    <t>Жил.дом (1-этаж.,в дерев.исп-и) ул.Заречная д.6 с.Леуши, Десятая группа (свыше 30 лет)</t>
  </si>
  <si>
    <t>ВА0000001264</t>
  </si>
  <si>
    <t>Жил.дом (1-этаж.,в дерев.исп-и) ул.Заречная д.22 с.Леуши, Десятая группа (свыше 30 лет)</t>
  </si>
  <si>
    <t>ВА0000001266</t>
  </si>
  <si>
    <t>Жил.дом (1-этаж.,в дерев.исп-и) ул.Заречная д.24 с.Леуши, Десятая группа (свыше 30 лет)</t>
  </si>
  <si>
    <t>ВА0000001267</t>
  </si>
  <si>
    <t>Квартира (в одноэт.дер.доме) ул. Заречная 26 кв.1, Десятая группа (свыше 30 лет)</t>
  </si>
  <si>
    <t>ВА0000001268</t>
  </si>
  <si>
    <t>Квартира (в одноэт.дер.доме) ул. Лесная 7 кв.1, Десятая группа (свыше 30 лет)</t>
  </si>
  <si>
    <t>ВА0000001269</t>
  </si>
  <si>
    <t>Жил.дом (1-этаж.,в капит.исп-и) ул. Советская д.2 с.Леуши, Десятая группа (свыше 30 лет)</t>
  </si>
  <si>
    <t>ВА0000001271</t>
  </si>
  <si>
    <t>Жил.дом (1-этаж.,в дер.исп-и) ул. Советская д.4 с.Леуши, Десятая группа (свыше 30 лет)</t>
  </si>
  <si>
    <t>ВА0000001272</t>
  </si>
  <si>
    <t>Квартира (в одноэт.дер.доме) ул. Советская 23 кв.1, Десятая группа (свыше 30 лет)</t>
  </si>
  <si>
    <t>ВА0000001273</t>
  </si>
  <si>
    <t>Жилой дом в деревян. исп. п. Ягодный ул. Набережная, 1В( 1-эт,,дерев.,площ63,3, Десятая группа (свыше 30 лет)</t>
  </si>
  <si>
    <t>ВА0000001082</t>
  </si>
  <si>
    <t>Жилой дом (1-эт дерев. 30,2кв.м)  Береговая 7 Леуши, Десятая группа (свыше 30 лет)</t>
  </si>
  <si>
    <t>ВА0000001139</t>
  </si>
  <si>
    <t>Квартира №1(1-эт.дер 30,1 кв.м)ул.Береговая,д58,с Леуши, Десятая группа (свыше 30 лет)</t>
  </si>
  <si>
    <t>ВА0000001141</t>
  </si>
  <si>
    <t>Квартира № 4 (1-эт.4-кв-ый в дер.исп) ул.Волгоградская, д.17. с.Леуши(39,1 кв.м), Десятая группа (свыше 30 лет)</t>
  </si>
  <si>
    <t>ВА0000001146</t>
  </si>
  <si>
    <t>Квартира №1(1-эт.2-кварт-ый. в дер.исп) ул.Центральная д.35, п.Ягодный(33,2 кв., Десятая группа (свыше 30 лет)</t>
  </si>
  <si>
    <t>ВА0000001158</t>
  </si>
  <si>
    <t>Квартира №1(1-эт.2-кварт-ый. в дер.исп) ул.Центральная д.37, п.Ягодный(32,3 кв., Десятая группа (свыше 30 лет)</t>
  </si>
  <si>
    <t>ВА0000001159</t>
  </si>
  <si>
    <t>Квартира №2(1-эт.2-кварт-ый. в дер.исп) ул.Центральная д.37, п.Ягодный(29 кв., Десятая группа (свыше 30 лет)</t>
  </si>
  <si>
    <t>ВА0000001160</t>
  </si>
  <si>
    <t>Квартира №2(1-эт.2-кварт-ый. в дер.исп) ул.Центральная д.41, п.Ягодный(30,5 кв., Десятая группа (свыше 30 лет)</t>
  </si>
  <si>
    <t>ВА0000001162</t>
  </si>
  <si>
    <t>Квартира №2(1-эт.2-кварт-ый. в кап.исп) ул.Аэропортная д.17, п.Ягодный(33,5кв., Десятая группа (свыше 30 лет)</t>
  </si>
  <si>
    <t>ВА0000001168</t>
  </si>
  <si>
    <t>Дороги, Седьмая группа (свыше 15 лет до 20 лет включительно)</t>
  </si>
  <si>
    <t>ВА0000000980</t>
  </si>
  <si>
    <t>Жилая квартира кад.№86:01:0000000:11923 общ.пл.72кв.м ул.Лесная,д.9,кв.2 с.Леуши, Десятая группа (свыше 30 лет)</t>
  </si>
  <si>
    <t>ВА0000001666</t>
  </si>
  <si>
    <t>Жил.дом (1-этаж,в дер.исп-и)ул.Советская,69 с.Леуши, Десятая группа (свыше 30 лет)</t>
  </si>
  <si>
    <t>ВА0000000243</t>
  </si>
  <si>
    <t>Жил.дом (1-этаж., в дер. исполн-и)ул.Комсомольская,д.33 п.Лиственичный, Десятая группа (свыше 30 лет)</t>
  </si>
  <si>
    <t>ВА0000000249</t>
  </si>
  <si>
    <t>Жил.дом (1-этаж.,в дер.исп-и) ул.Комсомольская, д.4А, п.Лиственичный, Десятая группа (свыше 30 лет)</t>
  </si>
  <si>
    <t>ВА0000000251</t>
  </si>
  <si>
    <t>Жил.дом (1-этаж.,в дер.исп-и)ул.Юбилейная,д.1Бп.Листв-ый, Десятая группа (свыше 30 лет)</t>
  </si>
  <si>
    <t>ВА0000000248</t>
  </si>
  <si>
    <t>Жил.дом (1-этаж. в дер.исп-и) ул.Заречная, д.37 с.Леуши (88 кв.м), Десятая группа (свыше 30 лет)</t>
  </si>
  <si>
    <t>ВА0000001240</t>
  </si>
  <si>
    <t>Квартира в 1-этажном жилом доме, Новая 8 кв.2 с. Леуши (36,4м2), Десятая группа (свыше 30 лет)</t>
  </si>
  <si>
    <t>ВА0000001243</t>
  </si>
  <si>
    <t>Жил.дом (1-этаж,в дер.исп-и)ул.Советская,13 с.Леуши, Десятая группа (свыше 30 лет)</t>
  </si>
  <si>
    <t>ВА0000001245</t>
  </si>
  <si>
    <t>Квартира (в одноэт.дер.доме) ул.Комсомольская,31 кв.1 Лиственичный, Десятая группа (свыше 30 лет)</t>
  </si>
  <si>
    <t>ВА0000001250</t>
  </si>
  <si>
    <t>Квартира (в одноэт.блочном.доме) ул.Школьная, 10 кв. 2,  п.Лиственичный, Десятая группа (свыше 30 лет)</t>
  </si>
  <si>
    <t>ВА0000001251</t>
  </si>
  <si>
    <t>Жил.дом (1-этаж.,в дерев.исп-и) ул.Геологов,4 с.Леуши, Десятая группа (свыше 30 лет)</t>
  </si>
  <si>
    <t>ВА0000000245</t>
  </si>
  <si>
    <t>Жил.дом (1-этаж.,в капит.исп-и) ул.Аэропортная, д.9, п.Ягодный, Десятая группа (свыше 30 лет)</t>
  </si>
  <si>
    <t>ВА0000000266</t>
  </si>
  <si>
    <t>Жил.дом (1-этаж.,деревян.) ул.Космонавтов, д.29, п.Лиственичный, Десятая группа (свыше 30 лет)</t>
  </si>
  <si>
    <t>ВА0000000258</t>
  </si>
  <si>
    <t>Жилой дом (1-эт. дер.) Волгоградская 37 Леуши, Десятая группа (свыше 30 лет)</t>
  </si>
  <si>
    <t>ВА0000000983</t>
  </si>
  <si>
    <t>Квартира (в одноэт.дер.доме) ул. Космонавтов 11 кв.1 п. Лиственичный, Десятая группа (свыше 30 лет)</t>
  </si>
  <si>
    <t>ВА0000001286</t>
  </si>
  <si>
    <t>Квартира (в одноэт.дер.доме) ул. Космонавтов 42 кв.1 п.Лиственичный, Десятая группа (свыше 30 лет)</t>
  </si>
  <si>
    <t>ВА0000001299</t>
  </si>
  <si>
    <t>Квартира (в одноэт.дер.доме) ул. Комсомольская 9 кв.2 п.Лиственичный, Десятая группа (свыше 30 лет)</t>
  </si>
  <si>
    <t>ВА0000001301</t>
  </si>
  <si>
    <t>Квартира (в одноэт.дер.доме) ул. Комсомольская 53 кв.1 п.Лиственичный, Десятая группа (свыше 30 лет)</t>
  </si>
  <si>
    <t>ВА0000001303</t>
  </si>
  <si>
    <t>Жилой дом (1-эт. дерев.) Лесная 1 Ягодный, Десятая группа (свыше 30 лет)</t>
  </si>
  <si>
    <t>ВА0000000987</t>
  </si>
  <si>
    <t>Здание конторы МУП Коммунальщик, Десятая группа (свыше 30 лет)</t>
  </si>
  <si>
    <t>ВА0000001002</t>
  </si>
  <si>
    <t>Здание кухни-прачечной п.Ягодный, Десятая группа (свыше 30 лет)</t>
  </si>
  <si>
    <t>ВА0000000991</t>
  </si>
  <si>
    <t>Здание почты, Десятая группа (свыше 30 лет)</t>
  </si>
  <si>
    <t>ВА0000000031</t>
  </si>
  <si>
    <t>Здание столярной мастерской  с.Леуши ул. Волгоградская 13а, Десятая группа (свыше 30 лет)</t>
  </si>
  <si>
    <t>ВА0000001003</t>
  </si>
  <si>
    <t>Жил.дом (1-этаж.,в дерев.исп-и) ул.Береговая д.18 с.Леуши, Десятая группа (свыше 30 лет)</t>
  </si>
  <si>
    <t>ВА0000001257</t>
  </si>
  <si>
    <t>Здание яслей с двумя пристроями п.Ягодный, Десятая группа (свыше 30 лет)</t>
  </si>
  <si>
    <t>ВА0000000990</t>
  </si>
  <si>
    <t>Квартира ( в одноэт.блочном доме) ул.Берег.52-3 с.Леуши, Десятая группа (свыше 30 лет)</t>
  </si>
  <si>
    <t>ВА0000000205</t>
  </si>
  <si>
    <t>Квартира (в одноэт.дер.доме) ул.Садовая, 3-2,п.Лиственичный, Десятая группа (свыше 30 лет)</t>
  </si>
  <si>
    <t>ВА0000000225</t>
  </si>
  <si>
    <t>Квартира (в одноэт.дер.доме) ул.Волгоградская д.2-3,с.Леуши, Десятая группа (свыше 30 лет)</t>
  </si>
  <si>
    <t>ВА0000000208</t>
  </si>
  <si>
    <t>Квартира (в одноэт.дер.доме),ул.Заречная д.28-3,с.Леуши, Десятая группа (свыше 30 лет)</t>
  </si>
  <si>
    <t>ВА0000000212</t>
  </si>
  <si>
    <t>Квартира (в одноэт.дер.доме)у.Заречная д.30-3,с.Леуши, Десятая группа (свыше 30 лет)</t>
  </si>
  <si>
    <t>ВА0000000214</t>
  </si>
  <si>
    <t>Игровой  гимнастический  комплекс, Вторая группа (свыше 2 лет до 3 лет включительно)</t>
  </si>
  <si>
    <t xml:space="preserve"> ВА0000001412</t>
  </si>
  <si>
    <t>Квартира (одноэт.дер.доме),ул.Кооперативная,д.7-1,с.Леуши, Десятая группа (свыше 30 лет)</t>
  </si>
  <si>
    <t>ВА0000000215</t>
  </si>
  <si>
    <t>Квартира 1 (1-эт дерев.) Школьная 12 Леуши, Десятая группа (свыше 30 лет)</t>
  </si>
  <si>
    <t>ВА0000000988</t>
  </si>
  <si>
    <t>Квартира 2 (1-эт. дерев) Школьная 8 Леуши, Десятая группа (свыше 30 лет)</t>
  </si>
  <si>
    <t>ВА0000000985</t>
  </si>
  <si>
    <t>Квартира в одн. дерев. доме С.Леуши ул. Берег.,3,1, Десятая группа (свыше 30 лет)</t>
  </si>
  <si>
    <t>ВА0000000201</t>
  </si>
  <si>
    <t>Квартира(в одноэт.дер.доме) ул.Волгоградская д.17 кв.2 с.Леуши, Десятая группа (свыше 30 лет)</t>
  </si>
  <si>
    <t>ВА0000000209</t>
  </si>
  <si>
    <t>Памятник, Десятая группа (свыше 30 лет)</t>
  </si>
  <si>
    <t>ВА0000000006</t>
  </si>
  <si>
    <t>Памятник участникам ВОВ, Десятая группа (свыше 30 лет)</t>
  </si>
  <si>
    <t>ВА0000000066</t>
  </si>
  <si>
    <t>Пожарный водоем п.Дальний ул.Береговая,11В(доля 15/100),</t>
  </si>
  <si>
    <t>Склад, п.Ягодный, Десятая группа (свыше 30 лет)</t>
  </si>
  <si>
    <t>ВА0000001004</t>
  </si>
  <si>
    <t>Универсальная спортивная площадка 20х30, Девятая группа (свыше 25 лет до 30 лет включительно)</t>
  </si>
  <si>
    <t>1101030007</t>
  </si>
  <si>
    <t>Квартира (1-этаж.,деревян.) ул.Луговая, д.2, кв.1 п.Ягодный, Десятая группа (свыше 30 лет)</t>
  </si>
  <si>
    <t>ВА0000000262</t>
  </si>
  <si>
    <t>Квартира (в одноэт.дер.доме) ул. Новая 9 кв.4 п. Ягодный, Десятая группа (свыше 30 лет)</t>
  </si>
  <si>
    <t>ВА0000001327</t>
  </si>
  <si>
    <t>Часть 2-кварт.ж.д.(1-этаж.дер.) ул.Комсомольская, д.24, п.Лиственичный, Десятая группа (свыше 30 лет)</t>
  </si>
  <si>
    <t>ВА0000000254</t>
  </si>
  <si>
    <t>Часть 2-кварт.ж.д.(1-этаж.деревян.) ул.Береговая, д.5, п.Дальний, Десятая группа (свыше 30 лет)</t>
  </si>
  <si>
    <t>ВА0000000268</t>
  </si>
  <si>
    <t>Часть 2-кварт.ж.д.(1-этаж.деревян.) ул.Центральная, д.7, п.Дальний, Десятая группа (свыше 30 лет)</t>
  </si>
  <si>
    <t>ВА0000000267</t>
  </si>
  <si>
    <t>Качалка-балансир "Заяц" 2600*350*600мм, Вторая группа (свыше 2 лет до 3 лет включительно)</t>
  </si>
  <si>
    <t>ВА0000001427</t>
  </si>
  <si>
    <t>Жилой дом в капитальном исп. п. Ягодный ул. Набережная, 15Б, Десятая группа (свыше 30 лет)</t>
  </si>
  <si>
    <t>ВА0000001106</t>
  </si>
  <si>
    <t>Квартира (в одноэт.дер.доме) ул.Волгоградская д.2 кв.2,с.Леуши, Десятая группа (свыше 30 лет)</t>
  </si>
  <si>
    <t>ВА0000001230</t>
  </si>
  <si>
    <t>Квартира (в одноэт.дер.доме) ул.Волгоградская д.2 кв.4,с.Леуши, Десятая группа (свыше 30 лет)</t>
  </si>
  <si>
    <t>ВА0000001231</t>
  </si>
  <si>
    <t>Квартира (в одноэт.дер.доме) ул.Волгоградская д.3 кв.1,с.Леуши, Десятая группа (свыше 30 лет)</t>
  </si>
  <si>
    <t>ВА0000001232</t>
  </si>
  <si>
    <t>Квартира (в одноэт.дер.доме) ул.Волгоградская д.7 кв.2,с.Леуши, Десятая группа (свыше 30 лет)</t>
  </si>
  <si>
    <t>ВА0000001233</t>
  </si>
  <si>
    <t>Квартира (в одноэт.дер.доме) ул.Геологов д.1 кв.2,с.Леуши, Десятая группа (свыше 30 лет)</t>
  </si>
  <si>
    <t>ВА0000001236</t>
  </si>
  <si>
    <t>Жил.дом (1-этаж. в дер.исп-и) ул.Геологов, д.2 с.Леуши (43,4 кв.м), Десятая группа (свыше 30 лет)</t>
  </si>
  <si>
    <t>ВА0000001237</t>
  </si>
  <si>
    <t>Жил.дом (1-этаж. в дер.исп-и) ул.Заречная, д.18 с.Леуши (63,6 кв.м), Десятая группа (свыше 30 лет)</t>
  </si>
  <si>
    <t>ВА0000001238</t>
  </si>
  <si>
    <t>Жил.дом (1-этаж. в дер.исп-и) ул.Заречная, д.21 с.Леуши (73 кв.м), Десятая группа (свыше 30 лет)</t>
  </si>
  <si>
    <t>ВА0000001239</t>
  </si>
  <si>
    <t>Квартира (в одноэт.дер.доме) ул. Кооперативная 4 кв.1 п.Лиственичный, Десятая группа (свыше 30 лет)</t>
  </si>
  <si>
    <t>ВА0000001306</t>
  </si>
  <si>
    <t>Квартира (в одноэт.дер.доме) ул. Кооперативная 6 кв.1 п.Лиственичный, Десятая группа (свыше 30 лет)</t>
  </si>
  <si>
    <t>ВА0000001307</t>
  </si>
  <si>
    <t>Квартира (в одноэт.дер.доме) ул. Кооперативная 6 кв.2 п.Лиственичный, Десятая группа (свыше 30 лет)</t>
  </si>
  <si>
    <t>ВА0000001308</t>
  </si>
  <si>
    <t>Квартира (в одноэт.дер.доме) ул. Садовая 10 кв.1 п.Лиственичный, Десятая группа (свыше 30 лет)</t>
  </si>
  <si>
    <t>ВА0000001309</t>
  </si>
  <si>
    <t>Квартира (в одноэт.дер.доме) ул. Школьная 2 кв.1 п.Лиственичный, Десятая группа (свыше 30 лет)</t>
  </si>
  <si>
    <t>ВА0000001311</t>
  </si>
  <si>
    <t>Квартира (в одноэт.дер.доме) ул. Школьная 4 кв.1 п.Лиственичный, Десятая группа (свыше 30 лет)</t>
  </si>
  <si>
    <t>ВА0000001312</t>
  </si>
  <si>
    <t>Жил.дом (1-этаж.,в дер.исп-и) ул. Юбилейная д.2а  п. Лиственичный, Десятая группа (свыше 30 лет)</t>
  </si>
  <si>
    <t>ВА0000001313</t>
  </si>
  <si>
    <t>Квартира (в одноэт.дер.доме) ул. Юбилейная 7 кв.2 п.Лиственичный, Десятая группа (свыше 30 лет)</t>
  </si>
  <si>
    <t>ВА0000001314</t>
  </si>
  <si>
    <t>Квартира (в одноэт.дер.доме) ул. Юбилейная 12 кв.2 п.Лиственичный, Десятая группа (свыше 30 лет)</t>
  </si>
  <si>
    <t>ВА0000001315</t>
  </si>
  <si>
    <t>Жил.дом (1-этаж.,в кап.исп-и) ул. Аэропортная д.31  п. Ягодный, Десятая группа (свыше 30 лет)</t>
  </si>
  <si>
    <t>ВА0000001316</t>
  </si>
  <si>
    <t>Квартира (в одноэт.дер.доме) ул. Лесная 25А кв.1 п. Ягодный, Десятая группа (свыше 30 лет)</t>
  </si>
  <si>
    <t>ВА0000001317</t>
  </si>
  <si>
    <t>Часть 2-кварт.ж.д.(1этаж.,деревян.) ул.Центральная, д.23, п.Дальний, Десятая группа (свыше 30 лет)</t>
  </si>
  <si>
    <t>ВА0000000269</t>
  </si>
  <si>
    <t>Часть 2-х-кварт.ж.д.(1-этаж.,дер.)ул.Комсомольская, д.10, п.Лиственичный, Десятая группа (свыше 30 лет)</t>
  </si>
  <si>
    <t>ВА0000000252</t>
  </si>
  <si>
    <t>Жил.дом (1-этаж.,в дер.исп-и 5-ти кварт) ул. Комсомольская д.28  п. Лиственичный, Десятая группа (свыше 30 лет)</t>
  </si>
  <si>
    <t>ВА0000001302</t>
  </si>
  <si>
    <t>Квартира (в одноэт.дер.доме) ул. Лесная 25А кв.2 п. Ягодный, Десятая группа (свыше 30 лет)</t>
  </si>
  <si>
    <t>ВА0000001318</t>
  </si>
  <si>
    <t>Квартира (в одноэт.дер.доме) ул. Лесная 29 кв.2 п. Ягодный, Десятая группа (свыше 30 лет)</t>
  </si>
  <si>
    <t>ВА0000001319</t>
  </si>
  <si>
    <t>Жил.дом (1-этаж.,в дер.исп-и) ул. Набережная д.4  п. Ягодный, Десятая группа (свыше 30 лет)</t>
  </si>
  <si>
    <t>ВА0000001321</t>
  </si>
  <si>
    <t>Жил.дом (1-этаж.,в дер.исп-и) ул. Набережная д.22  п. Ягодный, Десятая группа (свыше 30 лет)</t>
  </si>
  <si>
    <t>ВА0000001322</t>
  </si>
  <si>
    <t>Жил.дом (1-этаж.,в дер.исп-и) ул. Набережная д.25  п. Ягодный, Десятая группа (свыше 30 лет)</t>
  </si>
  <si>
    <t>ВА0000001323</t>
  </si>
  <si>
    <t>Квартира (в одноэт.дер.доме) ул. Новая 9 кв.3 п. Ягодный, Десятая группа (свыше 30 лет)</t>
  </si>
  <si>
    <t>ВА0000001326</t>
  </si>
  <si>
    <t>Жил.дом (1-этаж. в дер.исп-и) ул.Волгоградская, д.6. с.Леуши, Десятая группа (свыше 30 лет)</t>
  </si>
  <si>
    <t>ВА0000000246</t>
  </si>
  <si>
    <t>Квартира (в одноэт.дер.доме) ул. Новая 12 кв.2 п. Ягодный, Десятая группа (свыше 30 лет)</t>
  </si>
  <si>
    <t>ВА0000001329</t>
  </si>
  <si>
    <t>Жил.дом (1-этаж.,в дер.исп-и) ул. Центральная д.15  п. Ягодный, Десятая группа (свыше 30 лет)</t>
  </si>
  <si>
    <t>ВА0000001330</t>
  </si>
  <si>
    <t>Квартира (в одноэт.дер.доме) ул. Новая 19 кв.1 п. Ягодный, Десятая группа (свыше 30 лет)</t>
  </si>
  <si>
    <t>ВА0000001331</t>
  </si>
  <si>
    <t>Жил.дом (1-этаж.,в дер.исп-и) ул. Южная д.8  п. Ягодный, Десятая группа (свыше 30 лет)</t>
  </si>
  <si>
    <t>ВА0000001332</t>
  </si>
  <si>
    <t>Квартира №1в капитальном исп. п. Дальний ул. Центральная д.34А (34кв.м), Десятая группа (свыше 30 лет)</t>
  </si>
  <si>
    <t>ВА0000001385</t>
  </si>
  <si>
    <t>Квартира № 2 в капитальном исп. п. Дальний ул. Центральная д.34А (58,6кв.м), Десятая группа (свыше 30 лет)</t>
  </si>
  <si>
    <t>ВА0000001386</t>
  </si>
  <si>
    <t>Пожарный водоем п.Дальний ул.Береговая,15А, Десятая группа (свыше 30 лет)</t>
  </si>
  <si>
    <t>ВА0000001389</t>
  </si>
  <si>
    <t>Пожарный водоем п.Дальний ул.Центральная,1А, Десятая группа (свыше 30 лет)</t>
  </si>
  <si>
    <t>ВА0000001390</t>
  </si>
  <si>
    <t>Квартира №2 в капитальном исп. п. Ягодный ул. Центральная д.2/6 (54,9кв.м), Десятая группа (свыше 30 лет)</t>
  </si>
  <si>
    <t>ВА0000001391</t>
  </si>
  <si>
    <t>Квартира №1в капитальном исп. с.Леуши ул. Полевая д.18 (70,4кв.м), Десятая группа (свыше 30 лет)</t>
  </si>
  <si>
    <t>ВА0000001392</t>
  </si>
  <si>
    <t>Квартира №2 в капитальном исп. с.Леуши ул. Магистральная д.2 (72 кв.м), Десятая группа (свыше 30 лет)</t>
  </si>
  <si>
    <t>ВА0000001396</t>
  </si>
  <si>
    <t>Пожарный водоем с.Леуши ул.Береговая,6Д, Десятая группа (свыше 30 лет)</t>
  </si>
  <si>
    <t>ВА0000001398</t>
  </si>
  <si>
    <t>Пожарный водоем с.Леуши ул.Береговая,32А, Десятая группа (свыше 30 лет)</t>
  </si>
  <si>
    <t>ВА0000001399</t>
  </si>
  <si>
    <t>Пожарный водоем с.Леуши ул.Заречная,35А, Десятая группа (свыше 30 лет)</t>
  </si>
  <si>
    <t>ВА0000001400</t>
  </si>
  <si>
    <t>Пожарный водоем п. Лиственичный ул.Школьная,1А, Десятая группа (свыше 30 лет)</t>
  </si>
  <si>
    <t>ВА0000001401</t>
  </si>
  <si>
    <t>Пожарный водоем с.Леуши ул.Советская,15А, Десятая группа (свыше 30 лет)</t>
  </si>
  <si>
    <t>ВА0000001402</t>
  </si>
  <si>
    <t>Пожарный водоем п. Лиственичный ул.Юбилейная,10А, Десятая группа (свыше 30 лет)</t>
  </si>
  <si>
    <t>ВА0000001403</t>
  </si>
  <si>
    <t>Пожарный водоем п. Ягодный ул. Лесная, 55а, Десятая группа (свыше 30 лет)</t>
  </si>
  <si>
    <t>ВА0000001404</t>
  </si>
  <si>
    <t>Спортивный комплекс № 1 с. Леуши, ул. Волгоградская 43, Вторая группа (свыше 2 лет до 3 лет включительно)</t>
  </si>
  <si>
    <t>ВА0000001405</t>
  </si>
  <si>
    <t>Жилой дом в деревян.исп.с.Леуши, ул.Волгоградская,д.31, Десятая группа (свыше 30 лет)</t>
  </si>
  <si>
    <t>ВА0000001516</t>
  </si>
  <si>
    <t>Жилой дом в деревян.исп.с.Леуши,ул.Кооперативная,д.1, Десятая группа (свыше 30 лет)</t>
  </si>
  <si>
    <t>ВА0000001518</t>
  </si>
  <si>
    <t>Жилой дом в капитальном исп. с. Леуши ул.Волгоградская,д 12/2, S 73,5, Десятая группа (свыше 30 лет)</t>
  </si>
  <si>
    <t>ВА0000001346</t>
  </si>
  <si>
    <t>Жилой дом в капитальном исп. с. Леуши ул.Совхозная, д 1, S 59,4, Десятая группа (свыше 30 лет)</t>
  </si>
  <si>
    <t>ВА0000001349</t>
  </si>
  <si>
    <t>Жилой дом в капитальном исп. с. Леуши ул.Советская, д 21, S 45,3, Десятая группа (свыше 30 лет)</t>
  </si>
  <si>
    <t>ВА0000001350</t>
  </si>
  <si>
    <t>Квартира №1в капитальном исп. с.Ягодный ул. Центральная д.2/6 (33,3кв.м), Десятая группа (свыше 30 лет)</t>
  </si>
  <si>
    <t>ВА0000001352</t>
  </si>
  <si>
    <t>Квартира № 1 в деревян. исп. п. Ягодный ул. Центральная, 12 (44,8м2), Десятая группа (свыше 30 лет)</t>
  </si>
  <si>
    <t>ВА0000001111</t>
  </si>
  <si>
    <t>Жилой дом в деревян. исп. п. Ягодный ул. Центральная, 23, Десятая группа (свыше 30 лет)</t>
  </si>
  <si>
    <t>ВА0000001112</t>
  </si>
  <si>
    <t>Квартира в деревян. исп. п. Ягодный ул. Лесная, 27А-1, Десятая группа (свыше 30 лет)</t>
  </si>
  <si>
    <t>ВА0000001114</t>
  </si>
  <si>
    <t>Квартира в деревян. исп. п. Ягодный ул. Лесная, 27А-2, Десятая группа (свыше 30 лет)</t>
  </si>
  <si>
    <t>ВА0000001115</t>
  </si>
  <si>
    <t>Жилой дом в деревян. исп. п. Ягодный ул. Центральная, 2В, Десятая группа (свыше 30 лет)</t>
  </si>
  <si>
    <t>ВА0000001116</t>
  </si>
  <si>
    <t>Квартира в капитальном исп. п. Ягодный ул. Центральная, 2/4-2, Десятая группа (свыше 30 лет)</t>
  </si>
  <si>
    <t>ВА0000001118</t>
  </si>
  <si>
    <t>Квартира в деревян. исп. п. Ягодный ул. Центральная, 27В-3, Десятая группа (свыше 30 лет)</t>
  </si>
  <si>
    <t>ВА0000001121</t>
  </si>
  <si>
    <t>Квартира в деревян. исп. п. Ягодный ул. Центральная, 35, Десятая группа (свыше 30 лет)</t>
  </si>
  <si>
    <t>ВА0000001123</t>
  </si>
  <si>
    <t>Жилой дом в деревянном исп. п. Дальний ул. Центральная, 32, Десятая группа (свыше 30 лет)</t>
  </si>
  <si>
    <t>ВА0000001340</t>
  </si>
  <si>
    <t>Пожарный водоем п. Ягодный ул. Набережная, 4А, Десятая группа (свыше 30 лет)</t>
  </si>
  <si>
    <t>ВА0000001455</t>
  </si>
  <si>
    <t>Пожарный водоем п. Ягодный ул. Набережная, 52А, Десятая группа (свыше 30 лет)</t>
  </si>
  <si>
    <t>ВА0000001456</t>
  </si>
  <si>
    <t>Пожарный водоем п. Ягодный ул. Новая, 1А, Десятая группа (свыше 30 лет)</t>
  </si>
  <si>
    <t>ВА0000001457</t>
  </si>
  <si>
    <t>Пожарный водоем п. Ягодный ул. Центральная, 12А, Десятая группа (свыше 30 лет)</t>
  </si>
  <si>
    <t>ВА0000001458</t>
  </si>
  <si>
    <t>Квартира № 2 в капитальном исп. с.Леуши ул. Полевая д.20  (43,9 кв.м), Десятая группа (свыше 30 лет)</t>
  </si>
  <si>
    <t>ВА0000001459</t>
  </si>
  <si>
    <t>Квартира №1в капитальном исп. п. Дальний ул. Зимняя д.16 (54,7кв.м), Десятая группа (свыше 30 лет)</t>
  </si>
  <si>
    <t>ВА0000001461</t>
  </si>
  <si>
    <t>Квартира №2в капитальном исп. п. Дальний ул. Зимняя д.16 (75,3кв.м), Десятая группа (свыше 30 лет)</t>
  </si>
  <si>
    <t>ВА0000001462</t>
  </si>
  <si>
    <t>Квартира №1в капитальном исп. п. Дальний ул. Зимняя д.18 (74,8кв.м), Десятая группа (свыше 30 лет)</t>
  </si>
  <si>
    <t>ВА0000001463</t>
  </si>
  <si>
    <t>Квартира №2в капитальном исп. п. Дальний ул. Зимняя д.18 (54,2кв.м), Десятая группа (свыше 30 лет)</t>
  </si>
  <si>
    <t>ВА0000001464</t>
  </si>
  <si>
    <t>Пожарный водоем с.Леуши ул. Новая, 28 А, Десятая группа (свыше 30 лет)</t>
  </si>
  <si>
    <t>ВА0000001467</t>
  </si>
  <si>
    <t>Пожарный водоем п. Лиственичный ул. Кооперативная, 2А, Десятая группа (свыше 30 лет)</t>
  </si>
  <si>
    <t>ВА0000001468</t>
  </si>
  <si>
    <t>Пожарный водоем п. Лиственичный пер. Кооперативный, 1Б, Десятая группа (свыше 30 лет)</t>
  </si>
  <si>
    <t>ВА0000001469</t>
  </si>
  <si>
    <t>Пожарный водоем п. Лиственичный ул.Садовая,1А, Десятая группа (свыше 30 лет)</t>
  </si>
  <si>
    <t>ВА0000001470</t>
  </si>
  <si>
    <t>Пожарный водоем с.Леуши ул. Волгоградская, 40 А, Десятая группа (свыше 30 лет)</t>
  </si>
  <si>
    <t>ВА0000001473</t>
  </si>
  <si>
    <t>Пожарный водоем с.Леуши ул. Заречная, 21 Б, Десятая группа (свыше 30 лет)</t>
  </si>
  <si>
    <t>ВА0000001474</t>
  </si>
  <si>
    <t>Пожарный водоем п. Лиственичный ул.Садовая,9А, Десятая группа (свыше 30 лет)</t>
  </si>
  <si>
    <t>ВА0000001475</t>
  </si>
  <si>
    <t>Квартира №1 в капитальном исп. с.Леуши ул. Полевая д.22 (70,4 кв.м), Десятая группа (свыше 30 лет)</t>
  </si>
  <si>
    <t>ВА0000001476</t>
  </si>
  <si>
    <t>Квартира №2 в капитальном исп. с.Леуши ул. Полевая д.22 (44,9 кв.м), Десятая группа (свыше 30 лет)</t>
  </si>
  <si>
    <t>ВА0000001477</t>
  </si>
  <si>
    <t>Квартира №2 в деревян. исп. п. Ягодный ул. Центральная,2/5 (33,4 кв.м), Десятая группа (свыше 30 лет)</t>
  </si>
  <si>
    <t>ВА0000001480</t>
  </si>
  <si>
    <t>Квартира №2 в капитальном исп. п.Ягодный ул. Центральная д.17А (36,8кв.м), Десятая группа (свыше 30 лет)</t>
  </si>
  <si>
    <t>ВА0000001481</t>
  </si>
  <si>
    <t>Жил.дом (1-этаж. в капит.исп-и) ул.Советская, д. 69А, с.Леуши (75,7кв.м), Десятая группа (свыше 30 лет)</t>
  </si>
  <si>
    <t>ВА0000001489</t>
  </si>
  <si>
    <t>Жилой дом в капитальном исп. п. Лиственичный ул.Механошина, д 10, (47,7кв.м), Десятая группа (свыше 30 лет)</t>
  </si>
  <si>
    <t>ВА0000001498</t>
  </si>
  <si>
    <t>Жилой дом в капитальном исп. п. Лиственичный ул. Механошина, д 16, (69,9кв.м), Десятая группа (свыше 30 лет)</t>
  </si>
  <si>
    <t>ВА0000001499</t>
  </si>
  <si>
    <t>Квартира №1в капитальном исп. п.Лиственичный ул. Югорская д.12 (43,2 кв.м), Десятая группа (свыше 30 лет)</t>
  </si>
  <si>
    <t>ВА0000001500</t>
  </si>
  <si>
    <t>Квартира №2 в капитальном исп. п.Лиственичный ул. Югорская д.13 (56,3 кв.м), Десятая группа (свыше 30 лет)</t>
  </si>
  <si>
    <t>ВА0000001503</t>
  </si>
  <si>
    <t>Жилой дом в капитальном исп. п. Лиственичный ул.Механошина, д 14, (54,5кв.м), Десятая группа (свыше 30 лет)</t>
  </si>
  <si>
    <t>ВА0000001505</t>
  </si>
  <si>
    <t>Квартира №2в капитальном исп. с.Леуши ул. Советская д.23 (34,3кв.м), Десятая группа (свыше 30 лет)</t>
  </si>
  <si>
    <t>ВА0000001506</t>
  </si>
  <si>
    <t>Квартира №3 в капитальном исп. с.Леуши ул. Береговая,25(34,6кв.м), Десятая группа (свыше 30 лет)</t>
  </si>
  <si>
    <t>ВА0000001088</t>
  </si>
  <si>
    <t>Жил.дом (1-этаж. в дер.исп-и) ул.Волгоградская, д.45. с.Леуши(82кв.м), Десятая группа (свыше 30 лет)</t>
  </si>
  <si>
    <t>ВА0000001089</t>
  </si>
  <si>
    <t>Квартира №1(в одноэт.дер.доме) ул.Заречная,д.15с.Леуши (28,7кв.м), Десятая группа (свыше 30 лет)</t>
  </si>
  <si>
    <t>ВА0000001136</t>
  </si>
  <si>
    <t>Жилой дом в деревян. исп. с. Леуши ул. Заречная,д.23 (24,1кв.м), Десятая группа (свыше 30 лет)</t>
  </si>
  <si>
    <t>ВА0000001140</t>
  </si>
  <si>
    <t>Квартира №1(в одноэт.дер.доме) ул.Заречная,д.25 с.Леуши (31,4кв.м), Десятая группа (свыше 30 лет)</t>
  </si>
  <si>
    <t>ВА0000001142</t>
  </si>
  <si>
    <t>Квартира №2(в одноэт.дер.доме) ул.Заречная,д.25 с.Леуши (33кв.м), Десятая группа (свыше 30 лет)</t>
  </si>
  <si>
    <t>ВА0000001143</t>
  </si>
  <si>
    <t>Квартира №2(в одноэт.дер.доме) ул.Заречная,д.29 с.Леуши (43,2кв.м), Десятая группа (свыше 30 лет)</t>
  </si>
  <si>
    <t>ВА0000001145</t>
  </si>
  <si>
    <t>108.52</t>
  </si>
  <si>
    <t>Блок бесперебойного питания UPS 1400 VA Ippon Smart Power Pro, Третья группа (свыше 3 лет до 5 лет включительно)</t>
  </si>
  <si>
    <t>ВА0000001588</t>
  </si>
  <si>
    <t>Системный блок OPTIMUM 92,</t>
  </si>
  <si>
    <t>201810800015</t>
  </si>
  <si>
    <t>Детская игровая площадка ул.Садовая 1Б п.Лиственичный, Третья группа (свыше 3 лет до 5 лет включительно)</t>
  </si>
  <si>
    <t>ВА0000001642</t>
  </si>
  <si>
    <t>Спортвно-игровая площадка ул.Волгоградская,13А с Леуши, Третья группа (свыше 3 лет до 5 лет включительно)</t>
  </si>
  <si>
    <t>ВА0000001524</t>
  </si>
  <si>
    <t>437ж/б плит,располож.вдоль дороги Леуши-Лиственичный, Десятая группа (свыше 30 лет)</t>
  </si>
  <si>
    <t>ВА0000001536</t>
  </si>
  <si>
    <t>Копировальный аппарат КМ 1635 с крышкой, Третья группа (свыше 3 лет до 5 лет включительно)</t>
  </si>
  <si>
    <t>ВА0000001580</t>
  </si>
  <si>
    <t>Блок бесперебойного питания 1000 VA, Третья группа (свыше 3 лет до 5 лет включительно)</t>
  </si>
  <si>
    <t>ВА0000001581</t>
  </si>
  <si>
    <t>Блок бесперебойного питания 1000 VA PowerCom Smart, Третья группа (свыше 3 лет до 5 лет включительно)</t>
  </si>
  <si>
    <t>ВА0000001582</t>
  </si>
  <si>
    <t>ВА0000001583</t>
  </si>
  <si>
    <t>ВА0000001586</t>
  </si>
  <si>
    <t>ВА0000001587</t>
  </si>
  <si>
    <t>Спортивно-игровая площадка ул.Центральная 17А п.Дальний, Третья группа (свыше 3 лет до 5 лет включительно)</t>
  </si>
  <si>
    <t>ВА0000001525</t>
  </si>
  <si>
    <t>ВА0000001589</t>
  </si>
  <si>
    <t>ВА0000001590</t>
  </si>
  <si>
    <t>ВА0000001591</t>
  </si>
  <si>
    <t>ВА0000001592</t>
  </si>
  <si>
    <t>Блок бесперебойного питания UPS 1000 VA ИПБ UPS 1000VA, Третья группа (свыше 3 лет до 5 лет включительно)</t>
  </si>
  <si>
    <t>ВА0000001593</t>
  </si>
  <si>
    <t>Спортивно-игровая площадка ул.Центральная 24 п.Ягодный, Третья группа (свыше 3 лет до 5 лет включительно)</t>
  </si>
  <si>
    <t>ВА0000001526</t>
  </si>
  <si>
    <t>Спортивный комплекс ул.Садовая 1б п.Лиственичный, Третья группа (свыше 3 лет до 5 лет включительно)</t>
  </si>
  <si>
    <t>ВА0000001613</t>
  </si>
  <si>
    <t>Березовая роща в с.Леуши, ул.Советская-60, Четвертая группа (свыше 5 лет до 7 лет включительно)</t>
  </si>
  <si>
    <t>ВА0000001651</t>
  </si>
  <si>
    <t>Яблоневый сад ул.Садовая 1б п.Лиственичный, Третья группа (свыше 3 лет до 5 лет включительно)</t>
  </si>
  <si>
    <t>ВА0000001611</t>
  </si>
  <si>
    <t>Мультимедийный проектор, Третья группа (свыше 3 лет до 5 лет включительно)</t>
  </si>
  <si>
    <t>ВА0000001612</t>
  </si>
  <si>
    <t>Переходник Богданова ГП 50-70 4 шт, Пятая группа (свыше 7 лет до 10 лет включительно)</t>
  </si>
  <si>
    <t>Парк спорта и отдыха "Олимп", Четвертая группа (свыше 5 лет до 7 лет включительно)</t>
  </si>
  <si>
    <t>ВА0000001658</t>
  </si>
  <si>
    <t>Надувная лодка, Третья группа (свыше 3 лет до 5 лет включительно)</t>
  </si>
  <si>
    <t>ВА0000001431</t>
  </si>
  <si>
    <t>Круг спасательный 1, Седьмая группа (свыше 15 лет до 20 лет включительно)</t>
  </si>
  <si>
    <t>ВА0000001433</t>
  </si>
  <si>
    <t>Спасательный конец(линь) Александрова 18м, Седьмая группа (свыше 15 лет до 20 лет включительно)</t>
  </si>
  <si>
    <t>Жилет спасательный (4 штуки), Седьмая группа (свыше 15 лет до 20 лет включительно)</t>
  </si>
  <si>
    <t>Мегафон-громкоговоритель, Седьмая группа (свыше 15 лет до 20 лет включительно)</t>
  </si>
  <si>
    <t>ВА0000001430</t>
  </si>
  <si>
    <t>легкое водолазное оборудование , Пятая группа (свыше 7 лет до 10 лет включительно)</t>
  </si>
  <si>
    <t>щит пожарный, Седьмая группа (свыше 15 лет до 20 лет включительно)</t>
  </si>
  <si>
    <t>ВА0000001438</t>
  </si>
  <si>
    <t>Круг спасательный 2, Седьмая группа (свыше 15 лет до 20 лет включительно)</t>
  </si>
  <si>
    <t>ВА0000001434</t>
  </si>
  <si>
    <t>Круг спасательный 3, Седьмая группа (свыше 15 лет до 20 лет включительно)</t>
  </si>
  <si>
    <t>ВА0000001435</t>
  </si>
  <si>
    <t>Круг спасательный 5, Седьмая группа (свыше 15 лет до 20 лет включительно)</t>
  </si>
  <si>
    <t>ВА0000001437</t>
  </si>
  <si>
    <t>Жилет спасательный 1, Седьмая группа (свыше 15 лет до 20 лет включительно)</t>
  </si>
  <si>
    <t>Остановочный павильон №2, Восьмая группа (свыше 20 лет до 25 лет включительно)</t>
  </si>
  <si>
    <t>ВА0000001494</t>
  </si>
  <si>
    <t>Краги брезентовые  с брезентовым наладонником 5 шт, Третья группа (свыше 3 лет до 5 лет включительно)</t>
  </si>
  <si>
    <t>Пожарный костюм добровольца "Шанс-2" 5 шт, Третья группа (свыше 3 лет до 5 лет включительно)</t>
  </si>
  <si>
    <t>Веер разборный 5 шт, Третья группа (свыше 3 лет до 5 лет включительно)</t>
  </si>
  <si>
    <t>Рюкзак - укладка 5 шт, Третья группа (свыше 3 лет до 5 лет включительно)</t>
  </si>
  <si>
    <t>Рукав пожарный 3 шт, Пятая группа (свыше 7 лет до 10 лет включительно)</t>
  </si>
  <si>
    <t>Системный блок CPU Intel Pentium E5700, Третья группа (свыше 3 лет до 5 лет включительно)</t>
  </si>
  <si>
    <t>201810800153</t>
  </si>
  <si>
    <t>Принтер матричный Olivetti PR2 Plus, Вторая группа (свыше 2 лет до 3 лет включительно)</t>
  </si>
  <si>
    <t>000000000078</t>
  </si>
  <si>
    <t>Металлодетектор "Сфинкс" ВМ - 611 (к), Пятая группа (свыше 7 лет до 10 лет включительно)</t>
  </si>
  <si>
    <t>ВА0000001454</t>
  </si>
  <si>
    <t>Сирена промышленная 1, Четвертая группа (свыше 5 лет до 7 лет включительно)</t>
  </si>
  <si>
    <t>ВА0000001190</t>
  </si>
  <si>
    <t>Тротуары деревянные №1, Третья группа (свыше 3 лет до 5 лет включительно)</t>
  </si>
  <si>
    <t>ВА0000001490</t>
  </si>
  <si>
    <t>Тротуары деревянные №3, Третья группа (свыше 3 лет до 5 лет включительно)</t>
  </si>
  <si>
    <t>ВА0000001492</t>
  </si>
  <si>
    <t>Тротуары деревянные №2, Третья группа (свыше 3 лет до 5 лет включительно)</t>
  </si>
  <si>
    <t>ВА0000001491</t>
  </si>
  <si>
    <t>Принтер Epson M1100, Вторая группа (свыше 2 лет до 3 лет включительно)</t>
  </si>
  <si>
    <t>ВА0000001623</t>
  </si>
  <si>
    <t>Скамья парковая СК-24 1850*480*850мм, Вторая группа (свыше 2 лет до 3 лет включительно)</t>
  </si>
  <si>
    <t>ВА0000001414</t>
  </si>
  <si>
    <t>ВА0000001415</t>
  </si>
  <si>
    <t>ВА0000001416</t>
  </si>
  <si>
    <t>ВА0000001417</t>
  </si>
  <si>
    <t>ВА0000001418</t>
  </si>
  <si>
    <t>ВА0000001419</t>
  </si>
  <si>
    <t>ВА0000001420</t>
  </si>
  <si>
    <t>ВА0000001421</t>
  </si>
  <si>
    <t>Урна металлическая опрокидывающаяся, Вторая группа (свыше 2 лет до 3 лет включительно)</t>
  </si>
  <si>
    <t>ВА0000001422</t>
  </si>
  <si>
    <t>ВА0000001424</t>
  </si>
  <si>
    <t>ВА0000001425</t>
  </si>
  <si>
    <t>ВА0000001426</t>
  </si>
  <si>
    <t>мотопомпа бензиновая 2, Четвертая группа (свыше 5 лет до 7 лет включительно)</t>
  </si>
  <si>
    <t>ВА0000001187</t>
  </si>
  <si>
    <t>мотопомпа бензиновая 3, Четвертая группа (свыше 5 лет до 7 лет включительно)</t>
  </si>
  <si>
    <t>ВА0000001188</t>
  </si>
  <si>
    <t>Пожарно-спасательный комплект "Шанс-2" 5 шт., Третья группа (свыше 3 лет до 5 лет включительно)</t>
  </si>
  <si>
    <t>ВА0000001452</t>
  </si>
  <si>
    <t>ВА0000001423</t>
  </si>
  <si>
    <t>Стенд информационный 1420*730 (6 карманов), Третья группа (свыше 3 лет до 5 лет включительно)</t>
  </si>
  <si>
    <t>ВА0000001222</t>
  </si>
  <si>
    <t>Автобус КАВЗ 397552, Третья группа (свыше 3 лет до 5 лет включительно)</t>
  </si>
  <si>
    <t>ВА0000001006</t>
  </si>
  <si>
    <t>Автобус КАВЗ 397601, Третья группа (свыше 3 лет до 5 лет включительно)</t>
  </si>
  <si>
    <t>ВА0000001007</t>
  </si>
  <si>
    <t>Автобус КАВЗ 397652, Третья группа (свыше 3 лет до 5 лет включительно)</t>
  </si>
  <si>
    <t>ВА0000001008</t>
  </si>
  <si>
    <t>Сирена промышленная 4, Четвертая группа (свыше 5 лет до 7 лет включительно)</t>
  </si>
  <si>
    <t>ВА0000001193</t>
  </si>
  <si>
    <t>Круг спасательный 4, Седьмая группа (свыше 15 лет до 20 лет включительно)</t>
  </si>
  <si>
    <t>ВА0000001436</t>
  </si>
  <si>
    <t>Комплект для приема и воспроизведения(казна), Пятая группа (свыше 7 лет до 10 лет включительно)</t>
  </si>
  <si>
    <t>ВА0000000979</t>
  </si>
  <si>
    <t>Генератор бензиновый Etalon EPG2500, Четвертая группа (свыше 5 лет до 7 лет включительно)</t>
  </si>
  <si>
    <t>ВА0000001447</t>
  </si>
  <si>
    <t>ВА0000001448</t>
  </si>
  <si>
    <t>Трактор ТДТ- 55А, Третья группа (свыше 3 лет до 5 лет включительно)</t>
  </si>
  <si>
    <t>ВА0000001009</t>
  </si>
  <si>
    <t>Сирена промышленная 3, Четвертая группа (свыше 5 лет до 7 лет включительно)</t>
  </si>
  <si>
    <t>ВА0000001192</t>
  </si>
  <si>
    <t>Сирена промышленная 2, Четвертая группа (свыше 5 лет до 7 лет включительно)</t>
  </si>
  <si>
    <t>ВА0000001191</t>
  </si>
  <si>
    <t>мотопомпа бензиновая 1, Четвертая группа (свыше 5 лет до 7 лет включительно)</t>
  </si>
  <si>
    <t>ВА0000001092</t>
  </si>
  <si>
    <t>Рукав пожарный 12 шт, Пятая группа (свыше 7 лет до 10 лет включительно)</t>
  </si>
  <si>
    <t>Пожарный ствол 4 шт, Пятая группа (свыше 7 лет до 10 лет включительно)</t>
  </si>
  <si>
    <t>Генератор бензиновый Etalon EPG5500, Четвертая группа (свыше 5 лет до 7 лет включительно)</t>
  </si>
  <si>
    <t>ВА0000001449</t>
  </si>
  <si>
    <t>Установка для утилизации биологических отходов крематор КРН-200 п. Дальний, Десятая группа (свыше 30 лет)</t>
  </si>
  <si>
    <t>ВА0000001482</t>
  </si>
  <si>
    <t>Контейнер для УФМС "Шанс -2" 5 шт, Третья группа (свыше 3 лет до 5 лет включительно)</t>
  </si>
  <si>
    <t>Плакат №4 "Умей действовать при пожаре", Третья группа (свыше 3 лет до 5 лет включительно)</t>
  </si>
  <si>
    <t>ВА0000001221</t>
  </si>
  <si>
    <t>мотопомпа бензиновая 4, Четвертая группа (свыше 5 лет до 7 лет включительно)</t>
  </si>
  <si>
    <t>ВА0000001189</t>
  </si>
  <si>
    <t>Остановочный павильон, Восьмая группа (свыше 20 лет до 25 лет включительно)</t>
  </si>
  <si>
    <t>ВА0000001493</t>
  </si>
  <si>
    <t>108.55</t>
  </si>
  <si>
    <t>Земельный участок,общей площадью 1702кв.м.с.Леуши ул.Волгоградская,д.30,</t>
  </si>
  <si>
    <t>ВА0000001538</t>
  </si>
  <si>
    <t>Земельный участок,общей площадью1146 кв.м.,ул.Советская,61/1,</t>
  </si>
  <si>
    <t>ВА0000001540</t>
  </si>
  <si>
    <t>Земельный участок с. Ягодный ул.Центральная д.11, общая площадь 1100 м2,</t>
  </si>
  <si>
    <t>ВА0000001615</t>
  </si>
  <si>
    <t>Земельный участок с. Леуши ул. Советская д.13, общая площадь 1137м2, Десятая группа (свыше 30 лет)</t>
  </si>
  <si>
    <t>ВА0000001342</t>
  </si>
  <si>
    <t>Земельный участок с. Леуши ул.Волгоградская д.31, общая площадь 2000м2, Десятая группа (свыше 30 лет)</t>
  </si>
  <si>
    <t>ВА0000001517</t>
  </si>
  <si>
    <t>Земельный участок, общей площадью 180кв.м ул.Садовая,д.3/2 п.Лиственичный,</t>
  </si>
  <si>
    <t>ВА0000001655</t>
  </si>
  <si>
    <t>108.56</t>
  </si>
  <si>
    <t>Труба б/у диаметр 1200 мм,</t>
  </si>
  <si>
    <t>Итого</t>
  </si>
  <si>
    <r>
      <t xml:space="preserve">Блокированный жилой дом (блок 1) ул.Волгоградская,д.2Б/1, с.Леуши 48,6кв.м, </t>
    </r>
    <r>
      <rPr>
        <sz val="8"/>
        <color rgb="FF0000FF"/>
        <rFont val="Arial"/>
        <family val="2"/>
        <charset val="204"/>
      </rPr>
      <t>Десятая группа (свыше 30 лет)</t>
    </r>
  </si>
  <si>
    <r>
      <t xml:space="preserve">Блокированный жилой дом (блок 2) ул.Волгоградская,д.2Б, с.Леуши 48,6кв.м, </t>
    </r>
    <r>
      <rPr>
        <sz val="8"/>
        <color rgb="FF0000FF"/>
        <rFont val="Arial"/>
        <family val="2"/>
        <charset val="204"/>
      </rPr>
      <t>Десятая группа (свыше 30 лет)</t>
    </r>
  </si>
  <si>
    <r>
      <t xml:space="preserve">Блокированный жилой дом (блок 1) ул.Центральная д.37/1 п.Ягодный  48,8кв.м, </t>
    </r>
    <r>
      <rPr>
        <sz val="8"/>
        <color rgb="FF0000FF"/>
        <rFont val="Arial"/>
        <family val="2"/>
        <charset val="204"/>
      </rPr>
      <t>Десятая группа (свыше 30 лет)</t>
    </r>
  </si>
  <si>
    <r>
      <t xml:space="preserve">Блокированный жилой дом (блок 2) ул.Центральная д.37/2 п.Ягодный  74,9кв.м, </t>
    </r>
    <r>
      <rPr>
        <sz val="8"/>
        <color rgb="FF0000FF"/>
        <rFont val="Arial"/>
        <family val="2"/>
        <charset val="204"/>
      </rPr>
      <t>Десятая группа (свыше 30 лет)</t>
    </r>
  </si>
  <si>
    <r>
      <t>Квартира ул.Заречная, д.15, кв.3 с.Леуши общей площадью 55,3 кв.м,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</si>
  <si>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Однокомнатная квартира,общ.площадью 34,1кв.м. ул.Советская д.23,кв.1 с.Леуши,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</si>
  <si>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Жилая квартира,общ.площадью 49.8 кв.м, ул.Советская,д.37/3,кв.2,с.Леуши,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</si>
  <si>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 xml:space="preserve">Жилой дом (двухкомнатный),общ.площадью 53,7 кв.м ул.Механошина,д.12 п.Лиственичн, </t>
    </r>
    <r>
      <rPr>
        <sz val="8"/>
        <color rgb="FF0000FF"/>
        <rFont val="Arial"/>
        <family val="2"/>
        <charset val="204"/>
      </rPr>
      <t>Десятая группа (свыше 30 лет)</t>
    </r>
  </si>
  <si>
    <r>
      <t>Жилой дом в кап.исполн. общей площадью 42 кв.м п.Ягодный ул.Центральная,д.11,</t>
    </r>
    <r>
      <rPr>
        <sz val="8"/>
        <color rgb="FF0000FF"/>
        <rFont val="Arial"/>
        <family val="2"/>
        <charset val="204"/>
      </rPr>
      <t xml:space="preserve"> Шестая группа (свыше 10 лет до 15 лет включительно)</t>
    </r>
  </si>
  <si>
    <r>
      <t>Жилой дом ул.Волгоградская,д.30 (64,9 кв.м),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</si>
  <si>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Жилой дом (блочный) ул.Волгоградскаяс.Леуши 85,2 кв.м,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</si>
  <si>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Блокированный жилой дом (блок 2) ул.Геологов,д.7/2А, с.Леуши 40,1кв.м,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</si>
  <si>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Жилой дом (квартира) с.Леуши,ул.Совхозная,д.2,кв.2 общей площадью 56 кв.м</t>
    </r>
    <r>
      <rPr>
        <sz val="8"/>
        <color rgb="FF0000FF"/>
        <rFont val="Arial"/>
        <family val="2"/>
        <charset val="204"/>
      </rPr>
      <t>, Десятая группа (свыше 30 лет)</t>
    </r>
  </si>
  <si>
    <r>
      <t>Квартира №1 общей площадью 73кв.м д,61,ул.Советская,с.Леуши,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</si>
  <si>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 xml:space="preserve">Трехкомнатная квартира ул.Зимняя, д.14, кв.1 п.Дальний,общей площадью 54,2м2, </t>
    </r>
    <r>
      <rPr>
        <sz val="8"/>
        <color rgb="FF0000FF"/>
        <rFont val="Arial"/>
        <family val="2"/>
        <charset val="204"/>
      </rPr>
      <t>Десятая группа (свыше 30 лет)</t>
    </r>
  </si>
  <si>
    <r>
      <t>Жилой дом в деревян. исп. с. Леуши ул. Заречная,д.35 (33,1кв.м),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</si>
  <si>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Квартира №2(в одноэт.дер.доме) ул.Кооперативная,д.8 с.Леуши (32,2кв.м),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</si>
  <si>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Жилой дом в деревян. исп. с. Леуши ул. Красная, д.42 (36кв.м),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</si>
  <si>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Жилой дом в деревян. исп. с. Леуши ул. Советская, д.6 (27кв.м),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</si>
  <si>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r>
      <t>Жилой дом в деревян. исп. с. Леуши ул. Советская, д.17 (24,4кв.м),</t>
    </r>
    <r>
      <rPr>
        <sz val="8"/>
        <color rgb="FF0000FF"/>
        <rFont val="Arial"/>
        <family val="2"/>
        <charset val="204"/>
      </rPr>
      <t xml:space="preserve"> Десятая группа (свыше 30 лет)</t>
    </r>
  </si>
  <si>
    <t>недвиж.</t>
  </si>
  <si>
    <t>ВА0000001010</t>
  </si>
  <si>
    <t>Жилые здания</t>
  </si>
  <si>
    <t>Недвижимое имущество</t>
  </si>
  <si>
    <t>Нежилые здания</t>
  </si>
  <si>
    <t>Сооружения</t>
  </si>
  <si>
    <t>Коли-   чество Остаток</t>
  </si>
  <si>
    <t>Машины и оборудование</t>
  </si>
  <si>
    <t>Транспорт</t>
  </si>
  <si>
    <r>
      <t xml:space="preserve">Период отчета: </t>
    </r>
    <r>
      <rPr>
        <b/>
        <sz val="12"/>
        <rFont val="Arial"/>
        <family val="2"/>
        <charset val="204"/>
      </rPr>
      <t>31.12.2022</t>
    </r>
  </si>
  <si>
    <r>
      <t xml:space="preserve">Организация Равно </t>
    </r>
    <r>
      <rPr>
        <b/>
        <i/>
        <sz val="10"/>
        <rFont val="Arial"/>
        <family val="2"/>
        <charset val="204"/>
      </rPr>
      <t>"Администрация сельского поселения Леуши"</t>
    </r>
  </si>
  <si>
    <t>ЗЕМЕЛЬНЫЕ УЧАСТКИ</t>
  </si>
  <si>
    <r>
      <rPr>
        <b/>
        <sz val="8"/>
        <rFont val="Arial"/>
        <family val="2"/>
        <charset val="204"/>
      </rPr>
      <t>Начисл.</t>
    </r>
    <r>
      <rPr>
        <sz val="8"/>
        <rFont val="Arial"/>
        <family val="2"/>
        <charset val="204"/>
      </rPr>
      <t xml:space="preserve">          амортиза-   ция за </t>
    </r>
    <r>
      <rPr>
        <b/>
        <sz val="8"/>
        <rFont val="Arial"/>
        <family val="2"/>
        <charset val="204"/>
      </rPr>
      <t>2022г.</t>
    </r>
  </si>
  <si>
    <r>
      <rPr>
        <b/>
        <sz val="8"/>
        <rFont val="Arial"/>
        <family val="2"/>
        <charset val="204"/>
      </rPr>
      <t>Принятая</t>
    </r>
    <r>
      <rPr>
        <sz val="8"/>
        <rFont val="Arial"/>
        <family val="2"/>
        <charset val="204"/>
      </rPr>
      <t xml:space="preserve">          амортиза-   ция за </t>
    </r>
    <r>
      <rPr>
        <b/>
        <sz val="8"/>
        <rFont val="Arial"/>
        <family val="2"/>
        <charset val="204"/>
      </rPr>
      <t>2022г.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</si>
</sst>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\-0.00"/>
  </numFmts>
  <fonts count="23" x14ac:knownFonts="1">
    <font>
      <sz val="8"/>
      <name val="Arial"/>
    </font>
    <font>
      <b/>
      <sz val="18"/>
      <color rgb="FF009646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0000FF"/>
      <name val="Arial"/>
      <family val="2"/>
      <charset val="204"/>
    </font>
    <font>
      <sz val="8"/>
      <color theme="9" tint="-0.49998474074526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rgb="FFFF00FF"/>
      <name val="Arial"/>
      <family val="2"/>
      <charset val="204"/>
    </font>
    <font>
      <b/>
      <sz val="8"/>
      <color rgb="FFFF00FF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FF"/>
      <name val="Arial"/>
      <family val="2"/>
      <charset val="204"/>
    </font>
    <font>
      <b/>
      <sz val="9"/>
      <name val="Arial"/>
      <family val="2"/>
      <charset val="204"/>
    </font>
    <font>
      <sz val="8"/>
      <color rgb="FF009900"/>
      <name val="Arial"/>
      <family val="2"/>
      <charset val="204"/>
    </font>
    <font>
      <b/>
      <sz val="10"/>
      <color rgb="FFFF00FF"/>
      <name val="Arial"/>
      <family val="2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3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E6E6E6"/>
      </top>
      <bottom/>
      <diagonal/>
    </border>
    <border>
      <left/>
      <right/>
      <top/>
      <bottom style="thin">
        <color rgb="FFE6E6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/>
      <diagonal/>
    </border>
    <border>
      <left style="thin">
        <color rgb="FFE6E6E6"/>
      </left>
      <right/>
      <top style="thin">
        <color rgb="FFE6E6E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E6E6E6"/>
      </left>
      <right/>
      <top/>
      <bottom/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wrapText="1"/>
    </xf>
    <xf numFmtId="165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3" fillId="0" borderId="0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right" vertical="top" wrapText="1"/>
    </xf>
    <xf numFmtId="165" fontId="3" fillId="0" borderId="7" xfId="0" applyNumberFormat="1" applyFont="1" applyBorder="1" applyAlignment="1">
      <alignment horizontal="right" vertical="top" wrapText="1"/>
    </xf>
    <xf numFmtId="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right" vertical="top" wrapText="1"/>
    </xf>
    <xf numFmtId="165" fontId="3" fillId="0" borderId="9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 vertical="top" wrapText="1"/>
    </xf>
    <xf numFmtId="1" fontId="3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165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/>
    </xf>
    <xf numFmtId="164" fontId="3" fillId="0" borderId="11" xfId="0" applyNumberFormat="1" applyFont="1" applyBorder="1" applyAlignment="1">
      <alignment horizontal="right" vertical="top"/>
    </xf>
    <xf numFmtId="0" fontId="0" fillId="0" borderId="9" xfId="0" applyBorder="1" applyAlignment="1">
      <alignment horizontal="left" vertical="top" wrapText="1" indent="2"/>
    </xf>
    <xf numFmtId="4" fontId="3" fillId="0" borderId="3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Border="1"/>
    <xf numFmtId="4" fontId="0" fillId="0" borderId="0" xfId="0" applyNumberFormat="1"/>
    <xf numFmtId="4" fontId="9" fillId="0" borderId="3" xfId="0" applyNumberFormat="1" applyFont="1" applyBorder="1" applyAlignment="1">
      <alignment horizontal="right" vertical="top"/>
    </xf>
    <xf numFmtId="4" fontId="8" fillId="0" borderId="9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0" fillId="0" borderId="0" xfId="0" applyFill="1"/>
    <xf numFmtId="0" fontId="10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 indent="2"/>
    </xf>
    <xf numFmtId="4" fontId="12" fillId="0" borderId="9" xfId="0" applyNumberFormat="1" applyFont="1" applyBorder="1" applyAlignment="1">
      <alignment horizontal="right" vertical="top"/>
    </xf>
    <xf numFmtId="164" fontId="12" fillId="0" borderId="9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" fontId="9" fillId="0" borderId="7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 indent="4"/>
    </xf>
    <xf numFmtId="0" fontId="0" fillId="0" borderId="2" xfId="0" applyBorder="1" applyAlignment="1">
      <alignment horizontal="left" vertical="top" wrapText="1" indent="4"/>
    </xf>
    <xf numFmtId="0" fontId="0" fillId="0" borderId="3" xfId="0" applyBorder="1" applyAlignment="1">
      <alignment horizontal="left" vertical="top" wrapText="1" indent="4"/>
    </xf>
    <xf numFmtId="0" fontId="0" fillId="0" borderId="0" xfId="0" applyBorder="1" applyAlignment="1">
      <alignment horizontal="left" vertical="top" wrapText="1" indent="4"/>
    </xf>
    <xf numFmtId="4" fontId="5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left" vertical="center" wrapText="1" indent="4"/>
    </xf>
    <xf numFmtId="4" fontId="5" fillId="0" borderId="7" xfId="0" applyNumberFormat="1" applyFont="1" applyBorder="1" applyAlignment="1">
      <alignment horizontal="right" vertical="top"/>
    </xf>
    <xf numFmtId="4" fontId="13" fillId="0" borderId="9" xfId="0" applyNumberFormat="1" applyFont="1" applyBorder="1" applyAlignment="1">
      <alignment horizontal="right" vertical="top"/>
    </xf>
    <xf numFmtId="4" fontId="13" fillId="0" borderId="3" xfId="0" applyNumberFormat="1" applyFont="1" applyBorder="1" applyAlignment="1">
      <alignment horizontal="right" vertical="top"/>
    </xf>
    <xf numFmtId="0" fontId="0" fillId="0" borderId="16" xfId="0" applyBorder="1" applyAlignment="1">
      <alignment horizontal="left" vertical="top" wrapText="1" indent="4"/>
    </xf>
    <xf numFmtId="4" fontId="0" fillId="0" borderId="16" xfId="0" applyNumberFormat="1" applyBorder="1" applyAlignment="1">
      <alignment horizontal="right" vertical="top"/>
    </xf>
    <xf numFmtId="164" fontId="0" fillId="0" borderId="16" xfId="0" applyNumberFormat="1" applyBorder="1" applyAlignment="1">
      <alignment horizontal="right" vertical="top"/>
    </xf>
    <xf numFmtId="4" fontId="17" fillId="0" borderId="3" xfId="0" applyNumberFormat="1" applyFont="1" applyBorder="1" applyAlignment="1">
      <alignment horizontal="right" vertical="top"/>
    </xf>
    <xf numFmtId="164" fontId="15" fillId="0" borderId="3" xfId="0" applyNumberFormat="1" applyFont="1" applyBorder="1" applyAlignment="1">
      <alignment horizontal="right" vertical="top"/>
    </xf>
    <xf numFmtId="1" fontId="3" fillId="0" borderId="17" xfId="0" applyNumberFormat="1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right" vertical="top" wrapText="1"/>
    </xf>
    <xf numFmtId="165" fontId="3" fillId="0" borderId="14" xfId="0" applyNumberFormat="1" applyFont="1" applyBorder="1" applyAlignment="1">
      <alignment horizontal="right" vertical="top" wrapText="1"/>
    </xf>
    <xf numFmtId="4" fontId="3" fillId="0" borderId="14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2" fontId="5" fillId="0" borderId="3" xfId="0" applyNumberFormat="1" applyFont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 indent="2"/>
    </xf>
    <xf numFmtId="164" fontId="0" fillId="0" borderId="7" xfId="0" applyNumberFormat="1" applyBorder="1" applyAlignment="1">
      <alignment vertical="top" wrapText="1"/>
    </xf>
    <xf numFmtId="0" fontId="0" fillId="0" borderId="8" xfId="0" applyBorder="1" applyAlignment="1">
      <alignment horizontal="left" vertical="top" wrapText="1" indent="4"/>
    </xf>
    <xf numFmtId="0" fontId="0" fillId="0" borderId="9" xfId="0" applyBorder="1" applyAlignment="1">
      <alignment horizontal="left" vertical="top" wrapText="1" indent="4"/>
    </xf>
    <xf numFmtId="4" fontId="0" fillId="0" borderId="9" xfId="0" applyNumberFormat="1" applyBorder="1" applyAlignment="1">
      <alignment horizontal="right" vertical="top"/>
    </xf>
    <xf numFmtId="164" fontId="0" fillId="0" borderId="9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 wrapText="1" indent="2"/>
    </xf>
    <xf numFmtId="4" fontId="13" fillId="0" borderId="0" xfId="0" applyNumberFormat="1" applyFont="1" applyBorder="1" applyAlignment="1">
      <alignment horizontal="right" vertical="top"/>
    </xf>
    <xf numFmtId="164" fontId="0" fillId="0" borderId="0" xfId="0" applyNumberForma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4" fontId="18" fillId="0" borderId="3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 wrapText="1"/>
    </xf>
    <xf numFmtId="4" fontId="18" fillId="0" borderId="1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4" fontId="18" fillId="0" borderId="7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 indent="2"/>
    </xf>
    <xf numFmtId="0" fontId="2" fillId="0" borderId="11" xfId="0" applyFont="1" applyBorder="1" applyAlignment="1">
      <alignment horizontal="left" vertical="top"/>
    </xf>
    <xf numFmtId="1" fontId="3" fillId="0" borderId="11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left" vertical="top" wrapText="1" indent="2"/>
    </xf>
    <xf numFmtId="0" fontId="16" fillId="0" borderId="9" xfId="0" applyFont="1" applyBorder="1" applyAlignment="1">
      <alignment horizontal="left" vertical="top" wrapText="1" indent="4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right" vertical="top" wrapText="1"/>
    </xf>
    <xf numFmtId="164" fontId="16" fillId="0" borderId="9" xfId="0" applyNumberFormat="1" applyFont="1" applyBorder="1" applyAlignment="1">
      <alignment horizontal="right" vertical="top"/>
    </xf>
    <xf numFmtId="1" fontId="19" fillId="0" borderId="18" xfId="0" applyNumberFormat="1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164" fontId="16" fillId="0" borderId="9" xfId="0" applyNumberFormat="1" applyFont="1" applyBorder="1" applyAlignment="1">
      <alignment horizontal="right" vertical="top" wrapText="1"/>
    </xf>
    <xf numFmtId="165" fontId="16" fillId="0" borderId="9" xfId="0" applyNumberFormat="1" applyFont="1" applyBorder="1" applyAlignment="1">
      <alignment horizontal="right" vertical="top" wrapText="1"/>
    </xf>
    <xf numFmtId="164" fontId="5" fillId="0" borderId="3" xfId="0" applyNumberFormat="1" applyFont="1" applyBorder="1" applyAlignment="1">
      <alignment horizontal="right" vertical="top"/>
    </xf>
    <xf numFmtId="164" fontId="5" fillId="0" borderId="1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8" fillId="0" borderId="0" xfId="0" applyNumberFormat="1" applyFont="1" applyFill="1"/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0" fillId="0" borderId="0" xfId="0" applyFill="1" applyBorder="1"/>
    <xf numFmtId="4" fontId="8" fillId="0" borderId="0" xfId="0" applyNumberFormat="1" applyFont="1" applyFill="1" applyBorder="1"/>
    <xf numFmtId="0" fontId="6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/>
    </xf>
    <xf numFmtId="4" fontId="13" fillId="0" borderId="9" xfId="0" applyNumberFormat="1" applyFont="1" applyBorder="1" applyAlignment="1">
      <alignment horizontal="right"/>
    </xf>
    <xf numFmtId="0" fontId="12" fillId="0" borderId="9" xfId="0" applyFont="1" applyBorder="1" applyAlignment="1">
      <alignment horizontal="right" vertical="top"/>
    </xf>
    <xf numFmtId="4" fontId="13" fillId="0" borderId="7" xfId="0" applyNumberFormat="1" applyFont="1" applyBorder="1" applyAlignment="1">
      <alignment horizontal="right" vertical="top"/>
    </xf>
    <xf numFmtId="164" fontId="13" fillId="0" borderId="7" xfId="0" applyNumberFormat="1" applyFont="1" applyBorder="1" applyAlignment="1">
      <alignment horizontal="right" vertical="top"/>
    </xf>
    <xf numFmtId="1" fontId="3" fillId="0" borderId="1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 indent="4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4" fontId="13" fillId="0" borderId="12" xfId="0" applyNumberFormat="1" applyFont="1" applyBorder="1" applyAlignment="1">
      <alignment horizontal="right" vertical="top"/>
    </xf>
    <xf numFmtId="4" fontId="12" fillId="0" borderId="21" xfId="0" applyNumberFormat="1" applyFont="1" applyBorder="1" applyAlignment="1">
      <alignment horizontal="right" vertical="top"/>
    </xf>
    <xf numFmtId="4" fontId="3" fillId="0" borderId="10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4" fontId="3" fillId="0" borderId="4" xfId="0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4" fontId="13" fillId="0" borderId="21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top"/>
    </xf>
    <xf numFmtId="4" fontId="5" fillId="0" borderId="10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4" fontId="5" fillId="0" borderId="12" xfId="0" applyNumberFormat="1" applyFont="1" applyBorder="1" applyAlignment="1">
      <alignment horizontal="right" vertical="top"/>
    </xf>
    <xf numFmtId="0" fontId="0" fillId="0" borderId="4" xfId="0" applyBorder="1"/>
    <xf numFmtId="4" fontId="3" fillId="0" borderId="21" xfId="0" applyNumberFormat="1" applyFont="1" applyBorder="1" applyAlignment="1">
      <alignment horizontal="right" vertical="top"/>
    </xf>
    <xf numFmtId="4" fontId="0" fillId="0" borderId="23" xfId="0" applyNumberForma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4" fontId="0" fillId="0" borderId="21" xfId="0" applyNumberForma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13" fillId="0" borderId="21" xfId="0" applyNumberFormat="1" applyFont="1" applyBorder="1" applyAlignment="1">
      <alignment horizontal="right"/>
    </xf>
    <xf numFmtId="4" fontId="0" fillId="0" borderId="3" xfId="0" applyNumberFormat="1" applyBorder="1"/>
    <xf numFmtId="4" fontId="0" fillId="0" borderId="3" xfId="0" applyNumberFormat="1" applyFill="1" applyBorder="1"/>
    <xf numFmtId="4" fontId="15" fillId="0" borderId="3" xfId="0" applyNumberFormat="1" applyFont="1" applyBorder="1"/>
    <xf numFmtId="4" fontId="7" fillId="0" borderId="3" xfId="0" applyNumberFormat="1" applyFont="1" applyBorder="1"/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" fontId="0" fillId="0" borderId="3" xfId="0" applyNumberFormat="1" applyBorder="1" applyAlignment="1">
      <alignment horizontal="right"/>
    </xf>
    <xf numFmtId="4" fontId="5" fillId="0" borderId="3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horizontal="right" vertical="top" wrapText="1"/>
    </xf>
    <xf numFmtId="4" fontId="0" fillId="0" borderId="3" xfId="0" applyNumberForma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26" xfId="0" applyBorder="1"/>
    <xf numFmtId="4" fontId="0" fillId="0" borderId="26" xfId="0" applyNumberFormat="1" applyBorder="1"/>
    <xf numFmtId="4" fontId="15" fillId="0" borderId="26" xfId="0" applyNumberFormat="1" applyFont="1" applyBorder="1"/>
    <xf numFmtId="4" fontId="15" fillId="0" borderId="26" xfId="0" applyNumberFormat="1" applyFont="1" applyFill="1" applyBorder="1" applyAlignment="1">
      <alignment horizontal="right"/>
    </xf>
    <xf numFmtId="4" fontId="13" fillId="0" borderId="30" xfId="0" applyNumberFormat="1" applyFont="1" applyBorder="1" applyAlignment="1">
      <alignment horizontal="right" vertical="top"/>
    </xf>
    <xf numFmtId="4" fontId="12" fillId="0" borderId="25" xfId="0" applyNumberFormat="1" applyFont="1" applyBorder="1" applyAlignment="1">
      <alignment horizontal="right" vertical="top"/>
    </xf>
    <xf numFmtId="4" fontId="3" fillId="0" borderId="29" xfId="0" applyNumberFormat="1" applyFont="1" applyBorder="1" applyAlignment="1">
      <alignment horizontal="right" vertical="top"/>
    </xf>
    <xf numFmtId="4" fontId="3" fillId="0" borderId="31" xfId="0" applyNumberFormat="1" applyFont="1" applyBorder="1" applyAlignment="1">
      <alignment horizontal="right" vertical="top"/>
    </xf>
    <xf numFmtId="0" fontId="3" fillId="0" borderId="31" xfId="0" applyFont="1" applyFill="1" applyBorder="1" applyAlignment="1">
      <alignment horizontal="right" vertical="top"/>
    </xf>
    <xf numFmtId="4" fontId="3" fillId="0" borderId="31" xfId="0" applyNumberFormat="1" applyFont="1" applyFill="1" applyBorder="1" applyAlignment="1">
      <alignment horizontal="right" vertical="top"/>
    </xf>
    <xf numFmtId="0" fontId="3" fillId="0" borderId="31" xfId="0" applyFont="1" applyBorder="1" applyAlignment="1">
      <alignment horizontal="right" vertical="top"/>
    </xf>
    <xf numFmtId="4" fontId="13" fillId="0" borderId="25" xfId="0" applyNumberFormat="1" applyFont="1" applyBorder="1" applyAlignment="1">
      <alignment horizontal="right" vertical="top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5" fontId="3" fillId="2" borderId="3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3" fillId="2" borderId="31" xfId="0" applyNumberFormat="1" applyFont="1" applyFill="1" applyBorder="1" applyAlignment="1">
      <alignment horizontal="right" vertical="top"/>
    </xf>
    <xf numFmtId="4" fontId="15" fillId="2" borderId="26" xfId="0" applyNumberFormat="1" applyFont="1" applyFill="1" applyBorder="1"/>
    <xf numFmtId="4" fontId="5" fillId="2" borderId="3" xfId="0" applyNumberFormat="1" applyFont="1" applyFill="1" applyBorder="1" applyAlignment="1">
      <alignment horizontal="right" wrapText="1"/>
    </xf>
    <xf numFmtId="4" fontId="0" fillId="2" borderId="31" xfId="0" applyNumberFormat="1" applyFill="1" applyBorder="1" applyAlignment="1">
      <alignment horizontal="right" vertical="top"/>
    </xf>
    <xf numFmtId="4" fontId="0" fillId="2" borderId="26" xfId="0" applyNumberFormat="1" applyFill="1" applyBorder="1"/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31" xfId="0" applyFont="1" applyFill="1" applyBorder="1" applyAlignment="1">
      <alignment horizontal="right" vertical="top"/>
    </xf>
    <xf numFmtId="4" fontId="0" fillId="2" borderId="3" xfId="0" applyNumberForma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vertical="top" wrapText="1"/>
    </xf>
    <xf numFmtId="2" fontId="3" fillId="2" borderId="3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horizontal="right" vertical="top"/>
    </xf>
    <xf numFmtId="4" fontId="3" fillId="2" borderId="7" xfId="0" applyNumberFormat="1" applyFont="1" applyFill="1" applyBorder="1" applyAlignment="1">
      <alignment horizontal="right" vertical="top"/>
    </xf>
    <xf numFmtId="164" fontId="3" fillId="2" borderId="7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0" fontId="3" fillId="2" borderId="30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left" vertical="top" wrapText="1"/>
    </xf>
    <xf numFmtId="4" fontId="21" fillId="0" borderId="26" xfId="0" applyNumberFormat="1" applyFont="1" applyBorder="1"/>
    <xf numFmtId="4" fontId="21" fillId="0" borderId="26" xfId="0" applyNumberFormat="1" applyFont="1" applyFill="1" applyBorder="1"/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right" vertical="top" wrapText="1" indent="6"/>
    </xf>
    <xf numFmtId="1" fontId="3" fillId="0" borderId="1" xfId="0" applyNumberFormat="1" applyFont="1" applyBorder="1" applyAlignment="1">
      <alignment horizontal="right" vertical="top" wrapText="1" indent="6"/>
    </xf>
    <xf numFmtId="0" fontId="3" fillId="0" borderId="1" xfId="0" applyFont="1" applyBorder="1" applyAlignment="1">
      <alignment horizontal="left" vertical="top" wrapText="1"/>
    </xf>
    <xf numFmtId="4" fontId="15" fillId="0" borderId="26" xfId="0" applyNumberFormat="1" applyFont="1" applyFill="1" applyBorder="1"/>
    <xf numFmtId="4" fontId="22" fillId="0" borderId="26" xfId="0" applyNumberFormat="1" applyFont="1" applyBorder="1"/>
    <xf numFmtId="0" fontId="16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361"/>
  <sheetViews>
    <sheetView tabSelected="1" topLeftCell="A242" workbookViewId="0">
      <selection activeCell="P258" sqref="P258"/>
    </sheetView>
  </sheetViews>
  <sheetFormatPr defaultColWidth="10.5" defaultRowHeight="11.45" customHeight="1" outlineLevelRow="3" x14ac:dyDescent="0.2"/>
  <cols>
    <col min="1" max="1" width="11.33203125" style="1" customWidth="1"/>
    <col min="2" max="2" width="46.1640625" style="1" customWidth="1"/>
    <col min="3" max="3" width="16.33203125" style="1" customWidth="1"/>
    <col min="4" max="4" width="10.5" style="1" customWidth="1"/>
    <col min="5" max="5" width="9.5" style="1" customWidth="1"/>
    <col min="6" max="6" width="15.33203125" style="1" customWidth="1"/>
    <col min="7" max="7" width="9.5" style="1" customWidth="1"/>
    <col min="8" max="8" width="15" style="1" customWidth="1"/>
    <col min="9" max="9" width="14.33203125" style="1" customWidth="1"/>
    <col min="10" max="10" width="11.5" bestFit="1" customWidth="1"/>
    <col min="12" max="12" width="30.1640625" customWidth="1"/>
    <col min="14" max="14" width="12" customWidth="1"/>
    <col min="15" max="15" width="11.6640625" customWidth="1"/>
    <col min="16" max="16" width="13.33203125" customWidth="1"/>
    <col min="18" max="18" width="14.6640625" customWidth="1"/>
    <col min="19" max="19" width="12.6640625" customWidth="1"/>
    <col min="20" max="20" width="12.33203125" customWidth="1"/>
    <col min="21" max="21" width="12.83203125" customWidth="1"/>
  </cols>
  <sheetData>
    <row r="1" spans="1:23" s="1" customFormat="1" ht="9.9499999999999993" customHeight="1" x14ac:dyDescent="0.2"/>
    <row r="2" spans="1:23" ht="24.95" customHeight="1" x14ac:dyDescent="0.2">
      <c r="A2" s="2" t="s">
        <v>0</v>
      </c>
      <c r="B2" s="2"/>
    </row>
    <row r="3" spans="1:23" s="1" customFormat="1" ht="9.9499999999999993" customHeight="1" x14ac:dyDescent="0.2"/>
    <row r="4" spans="1:23" ht="16.5" customHeight="1" outlineLevel="1" x14ac:dyDescent="0.2">
      <c r="A4" s="3" t="s">
        <v>1</v>
      </c>
      <c r="B4" s="161" t="s">
        <v>637</v>
      </c>
    </row>
    <row r="5" spans="1:23" ht="20.25" customHeight="1" outlineLevel="1" x14ac:dyDescent="0.2">
      <c r="A5" s="3" t="s">
        <v>2</v>
      </c>
      <c r="B5" s="161" t="s">
        <v>638</v>
      </c>
    </row>
    <row r="6" spans="1:23" s="1" customFormat="1" ht="9.9499999999999993" customHeight="1" thickBot="1" x14ac:dyDescent="0.25"/>
    <row r="7" spans="1:23" ht="12.95" customHeight="1" x14ac:dyDescent="0.2">
      <c r="A7" s="13" t="s">
        <v>3</v>
      </c>
      <c r="B7" s="13"/>
      <c r="C7" s="13"/>
      <c r="D7" s="13"/>
      <c r="E7" s="13"/>
      <c r="F7" s="274" t="s">
        <v>4</v>
      </c>
      <c r="G7" s="277" t="s">
        <v>634</v>
      </c>
      <c r="H7" s="278" t="s">
        <v>5</v>
      </c>
      <c r="I7" s="281" t="s">
        <v>6</v>
      </c>
      <c r="J7" s="284" t="s">
        <v>640</v>
      </c>
      <c r="K7" s="286" t="s">
        <v>641</v>
      </c>
    </row>
    <row r="8" spans="1:23" ht="12.95" customHeight="1" x14ac:dyDescent="0.2">
      <c r="A8" s="13" t="s">
        <v>7</v>
      </c>
      <c r="B8" s="13"/>
      <c r="C8" s="13"/>
      <c r="D8" s="13"/>
      <c r="E8" s="13"/>
      <c r="F8" s="275"/>
      <c r="G8" s="275"/>
      <c r="H8" s="279"/>
      <c r="I8" s="282"/>
      <c r="J8" s="285"/>
      <c r="K8" s="287"/>
    </row>
    <row r="9" spans="1:23" ht="12.95" customHeight="1" x14ac:dyDescent="0.2">
      <c r="A9" s="13" t="s">
        <v>8</v>
      </c>
      <c r="B9" s="13"/>
      <c r="C9" s="13"/>
      <c r="D9" s="13"/>
      <c r="E9" s="13"/>
      <c r="F9" s="275"/>
      <c r="G9" s="275"/>
      <c r="H9" s="279"/>
      <c r="I9" s="282"/>
      <c r="J9" s="285"/>
      <c r="K9" s="287"/>
    </row>
    <row r="10" spans="1:23" ht="26.1" customHeight="1" x14ac:dyDescent="0.2">
      <c r="A10" s="29" t="s">
        <v>9</v>
      </c>
      <c r="B10" s="13" t="s">
        <v>10</v>
      </c>
      <c r="C10" s="13" t="s">
        <v>11</v>
      </c>
      <c r="D10" s="13" t="s">
        <v>12</v>
      </c>
      <c r="E10" s="13" t="s">
        <v>13</v>
      </c>
      <c r="F10" s="276"/>
      <c r="G10" s="276"/>
      <c r="H10" s="280"/>
      <c r="I10" s="283"/>
      <c r="J10" s="285"/>
      <c r="K10" s="287"/>
    </row>
    <row r="11" spans="1:23" ht="19.5" customHeight="1" thickBot="1" x14ac:dyDescent="0.25">
      <c r="A11" s="47"/>
      <c r="B11" s="47"/>
      <c r="C11" s="47"/>
      <c r="D11" s="47"/>
      <c r="E11" s="47"/>
      <c r="F11" s="171">
        <v>262006343.65000001</v>
      </c>
      <c r="G11" s="172">
        <v>367</v>
      </c>
      <c r="H11" s="189">
        <v>45495880.159999996</v>
      </c>
      <c r="I11" s="233">
        <f>F11-H11</f>
        <v>216510463.49000001</v>
      </c>
      <c r="J11" s="229"/>
      <c r="K11" s="221"/>
    </row>
    <row r="12" spans="1:23" ht="26.25" customHeight="1" outlineLevel="1" thickBot="1" x14ac:dyDescent="0.25">
      <c r="A12" s="82" t="s">
        <v>14</v>
      </c>
      <c r="B12" s="65" t="s">
        <v>631</v>
      </c>
      <c r="C12" s="55"/>
      <c r="D12" s="55"/>
      <c r="E12" s="55"/>
      <c r="F12" s="66">
        <v>239383470.38</v>
      </c>
      <c r="G12" s="67">
        <v>229</v>
      </c>
      <c r="H12" s="190">
        <v>36906150.350000001</v>
      </c>
      <c r="I12" s="234">
        <f>F12-H12</f>
        <v>202477320.03</v>
      </c>
      <c r="J12" s="230"/>
      <c r="K12" s="221"/>
    </row>
    <row r="13" spans="1:23" ht="33.75" customHeight="1" outlineLevel="3" x14ac:dyDescent="0.2">
      <c r="A13" s="48">
        <v>1</v>
      </c>
      <c r="B13" s="49" t="s">
        <v>608</v>
      </c>
      <c r="C13" s="50" t="s">
        <v>15</v>
      </c>
      <c r="D13" s="51">
        <v>8.4000000000000005E-2</v>
      </c>
      <c r="E13" s="52">
        <v>2.75</v>
      </c>
      <c r="F13" s="53">
        <v>2575575</v>
      </c>
      <c r="G13" s="54">
        <v>1</v>
      </c>
      <c r="H13" s="191">
        <v>70720.14</v>
      </c>
      <c r="I13" s="235">
        <v>2504854.86</v>
      </c>
      <c r="J13" s="231">
        <f>H13-K13</f>
        <v>6330.7200000000012</v>
      </c>
      <c r="K13" s="222">
        <v>64389.42</v>
      </c>
      <c r="L13" s="176"/>
      <c r="M13" s="176"/>
      <c r="N13" s="176"/>
      <c r="O13" s="146"/>
      <c r="P13" s="147"/>
      <c r="Q13" s="148"/>
      <c r="R13" s="149"/>
      <c r="S13" s="150"/>
      <c r="T13" s="151"/>
      <c r="U13" s="151"/>
      <c r="V13" s="152"/>
      <c r="W13" s="159"/>
    </row>
    <row r="14" spans="1:23" ht="37.5" customHeight="1" outlineLevel="3" x14ac:dyDescent="0.2">
      <c r="A14" s="31">
        <v>2</v>
      </c>
      <c r="B14" s="30" t="s">
        <v>609</v>
      </c>
      <c r="C14" s="14" t="s">
        <v>16</v>
      </c>
      <c r="D14" s="15">
        <v>8.4000000000000005E-2</v>
      </c>
      <c r="E14" s="16">
        <v>2.75</v>
      </c>
      <c r="F14" s="17">
        <v>2575575</v>
      </c>
      <c r="G14" s="18">
        <v>1</v>
      </c>
      <c r="H14" s="192">
        <v>70720.14</v>
      </c>
      <c r="I14" s="236">
        <v>2504854.86</v>
      </c>
      <c r="J14" s="231">
        <f>H14-K14</f>
        <v>6330.7200000000012</v>
      </c>
      <c r="K14" s="222">
        <v>64389.42</v>
      </c>
      <c r="L14" s="176"/>
      <c r="M14" s="176"/>
      <c r="N14" s="176"/>
      <c r="O14" s="162"/>
      <c r="P14" s="155"/>
      <c r="Q14" s="155"/>
      <c r="R14" s="149"/>
      <c r="S14" s="150"/>
      <c r="T14" s="151"/>
      <c r="U14" s="151"/>
      <c r="V14" s="152"/>
      <c r="W14" s="159"/>
    </row>
    <row r="15" spans="1:23" ht="37.5" customHeight="1" outlineLevel="3" x14ac:dyDescent="0.2">
      <c r="A15" s="31">
        <v>3</v>
      </c>
      <c r="B15" s="30" t="s">
        <v>610</v>
      </c>
      <c r="C15" s="14" t="s">
        <v>17</v>
      </c>
      <c r="D15" s="15">
        <v>8.4000000000000005E-2</v>
      </c>
      <c r="E15" s="16">
        <v>2.75</v>
      </c>
      <c r="F15" s="17">
        <v>2575575</v>
      </c>
      <c r="G15" s="18">
        <v>1</v>
      </c>
      <c r="H15" s="192">
        <v>70720.14</v>
      </c>
      <c r="I15" s="236">
        <v>2504854.86</v>
      </c>
      <c r="J15" s="231">
        <f>H15-K15</f>
        <v>6330.7200000000012</v>
      </c>
      <c r="K15" s="222">
        <v>64389.42</v>
      </c>
      <c r="L15" s="186"/>
      <c r="M15" s="186"/>
      <c r="N15" s="186"/>
      <c r="O15" s="146"/>
      <c r="P15" s="147"/>
      <c r="Q15" s="148"/>
      <c r="R15" s="149"/>
      <c r="S15" s="150"/>
      <c r="T15" s="151"/>
      <c r="U15" s="151"/>
      <c r="V15" s="152"/>
      <c r="W15" s="159"/>
    </row>
    <row r="16" spans="1:23" ht="34.5" customHeight="1" outlineLevel="3" x14ac:dyDescent="0.2">
      <c r="A16" s="31">
        <v>4</v>
      </c>
      <c r="B16" s="30" t="s">
        <v>611</v>
      </c>
      <c r="C16" s="14" t="s">
        <v>18</v>
      </c>
      <c r="D16" s="15">
        <v>8.4000000000000005E-2</v>
      </c>
      <c r="E16" s="16">
        <v>2.75</v>
      </c>
      <c r="F16" s="17">
        <v>4006450</v>
      </c>
      <c r="G16" s="18">
        <v>1</v>
      </c>
      <c r="H16" s="192">
        <v>110009.07</v>
      </c>
      <c r="I16" s="236">
        <v>3896440.93</v>
      </c>
      <c r="J16" s="231">
        <f>H16-K16</f>
        <v>9847.8000000000029</v>
      </c>
      <c r="K16" s="222">
        <v>100161.27</v>
      </c>
      <c r="L16" s="176"/>
      <c r="M16" s="176"/>
      <c r="N16" s="176"/>
      <c r="O16" s="146"/>
      <c r="P16" s="147"/>
      <c r="Q16" s="148"/>
      <c r="R16" s="149"/>
      <c r="S16" s="150"/>
      <c r="T16" s="151"/>
      <c r="U16" s="151"/>
      <c r="V16" s="152"/>
      <c r="W16" s="159"/>
    </row>
    <row r="17" spans="1:23" ht="37.5" customHeight="1" outlineLevel="3" x14ac:dyDescent="0.2">
      <c r="A17" s="241">
        <v>5</v>
      </c>
      <c r="B17" s="242" t="s">
        <v>612</v>
      </c>
      <c r="C17" s="243" t="s">
        <v>19</v>
      </c>
      <c r="D17" s="244">
        <v>0.16700000000000001</v>
      </c>
      <c r="E17" s="245">
        <v>95.28</v>
      </c>
      <c r="F17" s="246">
        <v>66429.2</v>
      </c>
      <c r="G17" s="247">
        <v>1</v>
      </c>
      <c r="H17" s="248">
        <v>63292.85</v>
      </c>
      <c r="I17" s="249">
        <v>3136.35</v>
      </c>
      <c r="J17" s="250">
        <v>0</v>
      </c>
      <c r="K17" s="251"/>
      <c r="L17" s="176"/>
      <c r="M17" s="176"/>
      <c r="N17" s="176"/>
      <c r="O17" s="146"/>
      <c r="P17" s="147"/>
      <c r="Q17" s="148"/>
      <c r="R17" s="149"/>
      <c r="S17" s="150"/>
      <c r="T17" s="151"/>
      <c r="U17" s="151"/>
      <c r="V17" s="152"/>
      <c r="W17" s="159"/>
    </row>
    <row r="18" spans="1:23" ht="35.25" customHeight="1" outlineLevel="3" x14ac:dyDescent="0.2">
      <c r="A18" s="31">
        <v>6</v>
      </c>
      <c r="B18" s="30" t="s">
        <v>613</v>
      </c>
      <c r="C18" s="14" t="s">
        <v>20</v>
      </c>
      <c r="D18" s="15">
        <v>8.3000000000000004E-2</v>
      </c>
      <c r="E18" s="16">
        <v>3.58</v>
      </c>
      <c r="F18" s="17">
        <v>1497360</v>
      </c>
      <c r="G18" s="18">
        <v>1</v>
      </c>
      <c r="H18" s="192">
        <v>53655.4</v>
      </c>
      <c r="I18" s="236">
        <v>1443704.6</v>
      </c>
      <c r="J18" s="232">
        <v>14973.6</v>
      </c>
      <c r="K18" s="223"/>
      <c r="L18" s="176"/>
      <c r="M18" s="176"/>
      <c r="N18" s="176"/>
      <c r="O18" s="146"/>
      <c r="P18" s="147"/>
      <c r="Q18" s="148"/>
      <c r="R18" s="149"/>
      <c r="S18" s="150"/>
      <c r="T18" s="151"/>
      <c r="U18" s="151"/>
      <c r="V18" s="152"/>
      <c r="W18" s="159"/>
    </row>
    <row r="19" spans="1:23" ht="35.25" customHeight="1" outlineLevel="3" x14ac:dyDescent="0.2">
      <c r="A19" s="31">
        <v>7</v>
      </c>
      <c r="B19" s="30" t="s">
        <v>614</v>
      </c>
      <c r="C19" s="14" t="s">
        <v>21</v>
      </c>
      <c r="D19" s="15">
        <v>0.16700000000000001</v>
      </c>
      <c r="E19" s="16">
        <v>7.17</v>
      </c>
      <c r="F19" s="17">
        <v>1807414</v>
      </c>
      <c r="G19" s="18">
        <v>1</v>
      </c>
      <c r="H19" s="192">
        <v>129531.48</v>
      </c>
      <c r="I19" s="236">
        <v>1677882.52</v>
      </c>
      <c r="J19" s="231">
        <v>14973.6</v>
      </c>
      <c r="K19" s="223"/>
      <c r="L19" s="176"/>
      <c r="M19" s="176"/>
      <c r="N19" s="176"/>
      <c r="O19" s="146"/>
      <c r="P19" s="147"/>
      <c r="Q19" s="148"/>
      <c r="R19" s="149"/>
      <c r="S19" s="150"/>
      <c r="T19" s="151"/>
      <c r="U19" s="151"/>
      <c r="V19" s="152"/>
      <c r="W19" s="159"/>
    </row>
    <row r="20" spans="1:23" ht="37.5" customHeight="1" outlineLevel="3" x14ac:dyDescent="0.2">
      <c r="A20" s="31">
        <v>8</v>
      </c>
      <c r="B20" s="30" t="s">
        <v>615</v>
      </c>
      <c r="C20" s="14" t="s">
        <v>22</v>
      </c>
      <c r="D20" s="15">
        <v>8.5999999999999993E-2</v>
      </c>
      <c r="E20" s="16">
        <v>11.45</v>
      </c>
      <c r="F20" s="17">
        <v>2954538</v>
      </c>
      <c r="G20" s="18">
        <v>1</v>
      </c>
      <c r="H20" s="192">
        <v>338271.42</v>
      </c>
      <c r="I20" s="236">
        <v>2616266.58</v>
      </c>
      <c r="J20" s="231">
        <v>27981.48</v>
      </c>
      <c r="K20" s="223"/>
      <c r="L20" s="176"/>
      <c r="M20" s="176"/>
      <c r="N20" s="176"/>
      <c r="O20" s="146"/>
      <c r="P20" s="147"/>
      <c r="Q20" s="148"/>
      <c r="R20" s="149"/>
      <c r="S20" s="150"/>
      <c r="T20" s="151"/>
      <c r="U20" s="151"/>
      <c r="V20" s="152"/>
      <c r="W20" s="159"/>
    </row>
    <row r="21" spans="1:23" ht="36" customHeight="1" outlineLevel="3" x14ac:dyDescent="0.2">
      <c r="A21" s="31">
        <v>9</v>
      </c>
      <c r="B21" s="30" t="s">
        <v>616</v>
      </c>
      <c r="C21" s="14"/>
      <c r="D21" s="15">
        <v>8.3000000000000004E-2</v>
      </c>
      <c r="E21" s="16">
        <v>2.5</v>
      </c>
      <c r="F21" s="17">
        <v>1108901.68</v>
      </c>
      <c r="G21" s="18">
        <v>1</v>
      </c>
      <c r="H21" s="192">
        <v>27722.400000000001</v>
      </c>
      <c r="I21" s="236">
        <v>1081179.28</v>
      </c>
      <c r="J21" s="231">
        <v>11088.96</v>
      </c>
      <c r="K21" s="223"/>
      <c r="L21" s="176"/>
      <c r="M21" s="176"/>
      <c r="N21" s="176"/>
      <c r="O21" s="146"/>
      <c r="P21" s="147"/>
      <c r="Q21" s="148"/>
      <c r="R21" s="149"/>
      <c r="S21" s="150"/>
      <c r="T21" s="151"/>
      <c r="U21" s="151"/>
      <c r="V21" s="152"/>
      <c r="W21" s="159"/>
    </row>
    <row r="22" spans="1:23" ht="27" customHeight="1" outlineLevel="3" x14ac:dyDescent="0.2">
      <c r="A22" s="31">
        <v>10</v>
      </c>
      <c r="B22" s="30" t="s">
        <v>617</v>
      </c>
      <c r="C22" s="14" t="s">
        <v>23</v>
      </c>
      <c r="D22" s="15">
        <v>0.16700000000000001</v>
      </c>
      <c r="E22" s="16">
        <v>6</v>
      </c>
      <c r="F22" s="17">
        <v>215123.38</v>
      </c>
      <c r="G22" s="18">
        <v>1</v>
      </c>
      <c r="H22" s="192">
        <v>12907.44</v>
      </c>
      <c r="I22" s="236">
        <v>202215.94</v>
      </c>
      <c r="J22" s="231">
        <v>4302.4799999999996</v>
      </c>
      <c r="K22" s="223"/>
      <c r="L22" s="176"/>
      <c r="M22" s="176"/>
      <c r="N22" s="176"/>
      <c r="O22" s="146"/>
      <c r="P22" s="147"/>
      <c r="Q22" s="148"/>
      <c r="R22" s="149"/>
      <c r="S22" s="150"/>
      <c r="T22" s="151"/>
      <c r="U22" s="151"/>
      <c r="V22" s="152"/>
      <c r="W22" s="159"/>
    </row>
    <row r="23" spans="1:23" ht="27" customHeight="1" outlineLevel="3" x14ac:dyDescent="0.2">
      <c r="A23" s="31">
        <v>11</v>
      </c>
      <c r="B23" s="30" t="s">
        <v>618</v>
      </c>
      <c r="C23" s="14" t="s">
        <v>24</v>
      </c>
      <c r="D23" s="15">
        <v>8.3000000000000004E-2</v>
      </c>
      <c r="E23" s="16">
        <v>2.75</v>
      </c>
      <c r="F23" s="17">
        <v>4576039</v>
      </c>
      <c r="G23" s="18">
        <v>1</v>
      </c>
      <c r="H23" s="192">
        <v>125841.21</v>
      </c>
      <c r="I23" s="236">
        <v>4450197.79</v>
      </c>
      <c r="J23" s="231">
        <v>45760.44</v>
      </c>
      <c r="K23" s="222"/>
      <c r="L23" s="187"/>
      <c r="M23" s="187"/>
      <c r="N23" s="187"/>
      <c r="O23" s="146"/>
      <c r="P23" s="147"/>
      <c r="Q23" s="148"/>
      <c r="R23" s="149"/>
      <c r="S23" s="150"/>
      <c r="T23" s="151"/>
      <c r="U23" s="151"/>
      <c r="V23" s="152"/>
      <c r="W23" s="159"/>
    </row>
    <row r="24" spans="1:23" ht="36" customHeight="1" outlineLevel="3" x14ac:dyDescent="0.2">
      <c r="A24" s="31">
        <v>12</v>
      </c>
      <c r="B24" s="30" t="s">
        <v>619</v>
      </c>
      <c r="C24" s="14" t="s">
        <v>25</v>
      </c>
      <c r="D24" s="15">
        <v>8.4000000000000005E-2</v>
      </c>
      <c r="E24" s="16">
        <v>6.67</v>
      </c>
      <c r="F24" s="17">
        <v>1475440</v>
      </c>
      <c r="G24" s="18">
        <v>1</v>
      </c>
      <c r="H24" s="192">
        <v>98390.34</v>
      </c>
      <c r="I24" s="236">
        <v>1377049.66</v>
      </c>
      <c r="J24" s="231">
        <v>14075.52</v>
      </c>
      <c r="K24" s="223"/>
      <c r="L24" s="176"/>
      <c r="M24" s="176"/>
      <c r="N24" s="176"/>
      <c r="O24" s="146"/>
      <c r="P24" s="147"/>
      <c r="Q24" s="148"/>
      <c r="R24" s="149"/>
      <c r="S24" s="150"/>
      <c r="T24" s="151"/>
      <c r="U24" s="151"/>
      <c r="V24" s="152"/>
      <c r="W24" s="159"/>
    </row>
    <row r="25" spans="1:23" ht="35.25" customHeight="1" outlineLevel="3" x14ac:dyDescent="0.2">
      <c r="A25" s="31">
        <v>13</v>
      </c>
      <c r="B25" s="30" t="s">
        <v>620</v>
      </c>
      <c r="C25" s="14" t="s">
        <v>26</v>
      </c>
      <c r="D25" s="15">
        <v>0.16700000000000001</v>
      </c>
      <c r="E25" s="16">
        <v>5.17</v>
      </c>
      <c r="F25" s="17">
        <v>755072.64</v>
      </c>
      <c r="G25" s="18">
        <v>1</v>
      </c>
      <c r="H25" s="192">
        <v>39011.949999999997</v>
      </c>
      <c r="I25" s="236">
        <v>716060.69</v>
      </c>
      <c r="J25" s="231">
        <v>15101.4</v>
      </c>
      <c r="K25" s="223"/>
      <c r="L25" s="176"/>
      <c r="M25" s="176"/>
      <c r="N25" s="176"/>
      <c r="O25" s="146"/>
      <c r="P25" s="147"/>
      <c r="Q25" s="148"/>
      <c r="R25" s="149"/>
      <c r="S25" s="150"/>
      <c r="T25" s="151"/>
      <c r="U25" s="151"/>
      <c r="V25" s="152"/>
      <c r="W25" s="159"/>
    </row>
    <row r="26" spans="1:23" ht="34.5" customHeight="1" outlineLevel="3" x14ac:dyDescent="0.2">
      <c r="A26" s="31">
        <v>14</v>
      </c>
      <c r="B26" s="30" t="s">
        <v>621</v>
      </c>
      <c r="C26" s="14" t="s">
        <v>27</v>
      </c>
      <c r="D26" s="15">
        <v>0.16700000000000001</v>
      </c>
      <c r="E26" s="19" t="s">
        <v>28</v>
      </c>
      <c r="F26" s="17">
        <v>241972.37</v>
      </c>
      <c r="G26" s="18">
        <v>1</v>
      </c>
      <c r="H26" s="195"/>
      <c r="I26" s="236">
        <v>241972.37</v>
      </c>
      <c r="J26" s="272">
        <v>0</v>
      </c>
      <c r="K26" s="223"/>
      <c r="L26" s="176"/>
      <c r="M26" s="176"/>
      <c r="N26" s="176"/>
      <c r="O26" s="146"/>
      <c r="P26" s="147"/>
      <c r="Q26" s="148"/>
      <c r="R26" s="149"/>
      <c r="S26" s="150"/>
      <c r="T26" s="151"/>
      <c r="U26" s="151"/>
      <c r="V26" s="152"/>
      <c r="W26" s="159"/>
    </row>
    <row r="27" spans="1:23" ht="38.25" customHeight="1" outlineLevel="3" x14ac:dyDescent="0.2">
      <c r="A27" s="31">
        <v>15</v>
      </c>
      <c r="B27" s="30" t="s">
        <v>622</v>
      </c>
      <c r="C27" s="14" t="s">
        <v>29</v>
      </c>
      <c r="D27" s="15">
        <v>8.7999999999999995E-2</v>
      </c>
      <c r="E27" s="16">
        <v>6.72</v>
      </c>
      <c r="F27" s="17">
        <v>2977182</v>
      </c>
      <c r="G27" s="18">
        <v>1</v>
      </c>
      <c r="H27" s="192">
        <v>199929.72</v>
      </c>
      <c r="I27" s="236">
        <v>2777252.28</v>
      </c>
      <c r="J27" s="230">
        <v>29597.759999999998</v>
      </c>
      <c r="K27" s="223"/>
      <c r="L27" s="176"/>
      <c r="M27" s="176"/>
      <c r="N27" s="176"/>
      <c r="O27" s="146"/>
      <c r="P27" s="147"/>
      <c r="Q27" s="148"/>
      <c r="R27" s="149"/>
      <c r="S27" s="150"/>
      <c r="T27" s="151"/>
      <c r="U27" s="151"/>
      <c r="V27" s="152"/>
      <c r="W27" s="159"/>
    </row>
    <row r="28" spans="1:23" ht="36" customHeight="1" outlineLevel="2" x14ac:dyDescent="0.2">
      <c r="A28" s="241">
        <v>16</v>
      </c>
      <c r="B28" s="242" t="s">
        <v>623</v>
      </c>
      <c r="C28" s="243" t="s">
        <v>30</v>
      </c>
      <c r="D28" s="244">
        <v>100</v>
      </c>
      <c r="E28" s="245">
        <v>100</v>
      </c>
      <c r="F28" s="246">
        <v>35753</v>
      </c>
      <c r="G28" s="247">
        <v>1</v>
      </c>
      <c r="H28" s="248">
        <v>35753</v>
      </c>
      <c r="I28" s="252"/>
      <c r="J28" s="253"/>
      <c r="K28" s="254"/>
      <c r="L28" s="176"/>
      <c r="M28" s="176"/>
      <c r="N28" s="176"/>
      <c r="O28" s="146"/>
      <c r="P28" s="147"/>
      <c r="Q28" s="148"/>
      <c r="R28" s="149"/>
      <c r="S28" s="150"/>
      <c r="T28" s="151"/>
      <c r="U28" s="151"/>
      <c r="V28" s="152"/>
      <c r="W28" s="159"/>
    </row>
    <row r="29" spans="1:23" ht="34.5" customHeight="1" outlineLevel="3" x14ac:dyDescent="0.2">
      <c r="A29" s="241">
        <v>17</v>
      </c>
      <c r="B29" s="242" t="s">
        <v>624</v>
      </c>
      <c r="C29" s="243" t="s">
        <v>31</v>
      </c>
      <c r="D29" s="244">
        <v>100</v>
      </c>
      <c r="E29" s="245">
        <v>100</v>
      </c>
      <c r="F29" s="246">
        <v>38593</v>
      </c>
      <c r="G29" s="247">
        <v>1</v>
      </c>
      <c r="H29" s="248">
        <v>38593</v>
      </c>
      <c r="I29" s="255"/>
      <c r="J29" s="253"/>
      <c r="K29" s="254"/>
      <c r="L29" s="176"/>
      <c r="M29" s="176"/>
      <c r="N29" s="176"/>
      <c r="O29" s="146"/>
      <c r="P29" s="147"/>
      <c r="Q29" s="148"/>
      <c r="R29" s="149"/>
      <c r="S29" s="150"/>
      <c r="T29" s="151"/>
      <c r="U29" s="151"/>
      <c r="V29" s="152"/>
      <c r="W29" s="159"/>
    </row>
    <row r="30" spans="1:23" ht="27.75" customHeight="1" outlineLevel="3" x14ac:dyDescent="0.2">
      <c r="A30" s="241">
        <v>18</v>
      </c>
      <c r="B30" s="242" t="s">
        <v>625</v>
      </c>
      <c r="C30" s="243" t="s">
        <v>32</v>
      </c>
      <c r="D30" s="244">
        <v>100</v>
      </c>
      <c r="E30" s="245">
        <v>100</v>
      </c>
      <c r="F30" s="246">
        <v>15732</v>
      </c>
      <c r="G30" s="247">
        <v>1</v>
      </c>
      <c r="H30" s="248">
        <v>15732</v>
      </c>
      <c r="I30" s="255"/>
      <c r="J30" s="253"/>
      <c r="K30" s="254"/>
      <c r="L30" s="176"/>
      <c r="M30" s="176"/>
      <c r="N30" s="176"/>
      <c r="O30" s="146"/>
      <c r="P30" s="147"/>
      <c r="Q30" s="148"/>
      <c r="R30" s="149"/>
      <c r="S30" s="150"/>
      <c r="T30" s="151"/>
      <c r="U30" s="151"/>
      <c r="V30" s="152"/>
      <c r="W30" s="159"/>
    </row>
    <row r="31" spans="1:23" ht="33" customHeight="1" outlineLevel="3" x14ac:dyDescent="0.2">
      <c r="A31" s="241">
        <v>19</v>
      </c>
      <c r="B31" s="242" t="s">
        <v>626</v>
      </c>
      <c r="C31" s="243" t="s">
        <v>33</v>
      </c>
      <c r="D31" s="244">
        <v>100</v>
      </c>
      <c r="E31" s="245">
        <v>100</v>
      </c>
      <c r="F31" s="246">
        <v>34900</v>
      </c>
      <c r="G31" s="247">
        <v>1</v>
      </c>
      <c r="H31" s="248">
        <v>34900</v>
      </c>
      <c r="I31" s="255"/>
      <c r="J31" s="253"/>
      <c r="K31" s="254"/>
      <c r="L31" s="176"/>
      <c r="M31" s="176"/>
      <c r="N31" s="176"/>
      <c r="O31" s="146"/>
      <c r="P31" s="147"/>
      <c r="Q31" s="148"/>
      <c r="R31" s="149"/>
      <c r="S31" s="150"/>
      <c r="T31" s="151"/>
      <c r="U31" s="151"/>
      <c r="V31" s="152"/>
      <c r="W31" s="159"/>
    </row>
    <row r="32" spans="1:23" ht="33.75" customHeight="1" outlineLevel="3" x14ac:dyDescent="0.2">
      <c r="A32" s="241">
        <v>20</v>
      </c>
      <c r="B32" s="242" t="s">
        <v>34</v>
      </c>
      <c r="C32" s="243" t="s">
        <v>35</v>
      </c>
      <c r="D32" s="244">
        <v>100</v>
      </c>
      <c r="E32" s="245">
        <v>100</v>
      </c>
      <c r="F32" s="246">
        <v>18691</v>
      </c>
      <c r="G32" s="247">
        <v>1</v>
      </c>
      <c r="H32" s="248">
        <v>18691</v>
      </c>
      <c r="I32" s="255"/>
      <c r="J32" s="253"/>
      <c r="K32" s="254"/>
      <c r="L32" s="176"/>
      <c r="M32" s="176"/>
      <c r="N32" s="176"/>
      <c r="O32" s="146"/>
      <c r="P32" s="147"/>
      <c r="Q32" s="148"/>
      <c r="R32" s="149"/>
      <c r="S32" s="150"/>
      <c r="T32" s="151"/>
      <c r="U32" s="151"/>
      <c r="V32" s="152"/>
      <c r="W32" s="159"/>
    </row>
    <row r="33" spans="1:23" ht="35.25" customHeight="1" outlineLevel="3" x14ac:dyDescent="0.2">
      <c r="A33" s="241">
        <v>21</v>
      </c>
      <c r="B33" s="242" t="s">
        <v>627</v>
      </c>
      <c r="C33" s="243" t="s">
        <v>36</v>
      </c>
      <c r="D33" s="244">
        <v>0.439</v>
      </c>
      <c r="E33" s="245">
        <v>59.58</v>
      </c>
      <c r="F33" s="246">
        <v>38927</v>
      </c>
      <c r="G33" s="247">
        <v>1</v>
      </c>
      <c r="H33" s="248">
        <v>23191.88</v>
      </c>
      <c r="I33" s="249">
        <v>15735.12</v>
      </c>
      <c r="J33" s="253"/>
      <c r="K33" s="254"/>
      <c r="L33" s="176"/>
      <c r="M33" s="176"/>
      <c r="N33" s="176"/>
      <c r="O33" s="146"/>
      <c r="P33" s="147"/>
      <c r="Q33" s="148"/>
      <c r="R33" s="149"/>
      <c r="S33" s="150"/>
      <c r="T33" s="151"/>
      <c r="U33" s="151"/>
      <c r="V33" s="152"/>
      <c r="W33" s="159"/>
    </row>
    <row r="34" spans="1:23" ht="37.5" customHeight="1" outlineLevel="3" x14ac:dyDescent="0.2">
      <c r="A34" s="241">
        <v>22</v>
      </c>
      <c r="B34" s="243" t="s">
        <v>37</v>
      </c>
      <c r="C34" s="243" t="s">
        <v>38</v>
      </c>
      <c r="D34" s="244">
        <v>100</v>
      </c>
      <c r="E34" s="245">
        <v>100</v>
      </c>
      <c r="F34" s="246">
        <v>30282</v>
      </c>
      <c r="G34" s="247">
        <v>1</v>
      </c>
      <c r="H34" s="248">
        <v>30282</v>
      </c>
      <c r="I34" s="255"/>
      <c r="J34" s="253"/>
      <c r="K34" s="254"/>
      <c r="L34" s="176"/>
      <c r="M34" s="176"/>
      <c r="N34" s="176"/>
      <c r="O34" s="146"/>
      <c r="P34" s="147"/>
      <c r="Q34" s="148"/>
      <c r="R34" s="149"/>
      <c r="S34" s="150"/>
      <c r="T34" s="151"/>
      <c r="U34" s="151"/>
      <c r="V34" s="152"/>
      <c r="W34" s="159"/>
    </row>
    <row r="35" spans="1:23" ht="35.25" customHeight="1" outlineLevel="3" x14ac:dyDescent="0.2">
      <c r="A35" s="241">
        <v>23</v>
      </c>
      <c r="B35" s="243" t="s">
        <v>39</v>
      </c>
      <c r="C35" s="243" t="s">
        <v>40</v>
      </c>
      <c r="D35" s="244">
        <v>8.3330000000000002</v>
      </c>
      <c r="E35" s="245">
        <v>100</v>
      </c>
      <c r="F35" s="246">
        <v>44519</v>
      </c>
      <c r="G35" s="247">
        <v>1</v>
      </c>
      <c r="H35" s="248">
        <v>44519</v>
      </c>
      <c r="I35" s="255"/>
      <c r="J35" s="253"/>
      <c r="K35" s="256"/>
      <c r="L35" s="177"/>
      <c r="M35" s="177"/>
      <c r="N35" s="177"/>
      <c r="O35" s="159"/>
      <c r="P35" s="159"/>
      <c r="Q35" s="159"/>
      <c r="R35" s="160"/>
      <c r="S35" s="159"/>
      <c r="T35" s="159"/>
      <c r="U35" s="159"/>
      <c r="V35" s="159"/>
      <c r="W35" s="159"/>
    </row>
    <row r="36" spans="1:23" ht="36.75" customHeight="1" outlineLevel="3" x14ac:dyDescent="0.2">
      <c r="A36" s="241">
        <v>24</v>
      </c>
      <c r="B36" s="243" t="s">
        <v>41</v>
      </c>
      <c r="C36" s="243" t="s">
        <v>42</v>
      </c>
      <c r="D36" s="244">
        <v>0.41699999999999998</v>
      </c>
      <c r="E36" s="245">
        <v>56.8</v>
      </c>
      <c r="F36" s="246">
        <v>22853</v>
      </c>
      <c r="G36" s="247">
        <v>1</v>
      </c>
      <c r="H36" s="248">
        <v>12980.24</v>
      </c>
      <c r="I36" s="249">
        <v>9872.76</v>
      </c>
      <c r="J36" s="253"/>
      <c r="K36" s="256"/>
      <c r="L36" s="177"/>
      <c r="M36" s="177"/>
      <c r="N36" s="177"/>
      <c r="O36" s="159"/>
      <c r="P36" s="159"/>
      <c r="Q36" s="159"/>
      <c r="R36" s="159"/>
      <c r="S36" s="159"/>
      <c r="T36" s="159"/>
      <c r="U36" s="159"/>
      <c r="V36" s="159"/>
      <c r="W36" s="159"/>
    </row>
    <row r="37" spans="1:23" ht="33" customHeight="1" outlineLevel="3" x14ac:dyDescent="0.2">
      <c r="A37" s="241">
        <v>25</v>
      </c>
      <c r="B37" s="243" t="s">
        <v>43</v>
      </c>
      <c r="C37" s="243" t="s">
        <v>44</v>
      </c>
      <c r="D37" s="244">
        <v>0.41699999999999998</v>
      </c>
      <c r="E37" s="245">
        <v>56.8</v>
      </c>
      <c r="F37" s="246">
        <v>22853</v>
      </c>
      <c r="G37" s="247">
        <v>1</v>
      </c>
      <c r="H37" s="248">
        <v>12980.24</v>
      </c>
      <c r="I37" s="249">
        <v>9872.76</v>
      </c>
      <c r="J37" s="253"/>
      <c r="K37" s="256"/>
      <c r="L37" s="178"/>
      <c r="M37" s="178"/>
      <c r="N37" s="178"/>
    </row>
    <row r="38" spans="1:23" ht="36.75" customHeight="1" outlineLevel="3" x14ac:dyDescent="0.2">
      <c r="A38" s="241">
        <v>26</v>
      </c>
      <c r="B38" s="243" t="s">
        <v>45</v>
      </c>
      <c r="C38" s="243" t="s">
        <v>46</v>
      </c>
      <c r="D38" s="244">
        <v>100</v>
      </c>
      <c r="E38" s="245">
        <v>100</v>
      </c>
      <c r="F38" s="246">
        <v>87759</v>
      </c>
      <c r="G38" s="247">
        <v>1</v>
      </c>
      <c r="H38" s="248">
        <v>87759</v>
      </c>
      <c r="I38" s="255"/>
      <c r="J38" s="253"/>
      <c r="K38" s="256"/>
      <c r="L38" s="178"/>
      <c r="M38" s="178"/>
      <c r="N38" s="178"/>
    </row>
    <row r="39" spans="1:23" ht="36" customHeight="1" outlineLevel="3" x14ac:dyDescent="0.2">
      <c r="A39" s="241">
        <v>27</v>
      </c>
      <c r="B39" s="243" t="s">
        <v>47</v>
      </c>
      <c r="C39" s="243" t="s">
        <v>48</v>
      </c>
      <c r="D39" s="244">
        <v>100</v>
      </c>
      <c r="E39" s="245">
        <v>100</v>
      </c>
      <c r="F39" s="246">
        <v>22542</v>
      </c>
      <c r="G39" s="247">
        <v>1</v>
      </c>
      <c r="H39" s="248">
        <v>22542</v>
      </c>
      <c r="I39" s="255"/>
      <c r="J39" s="253"/>
      <c r="K39" s="256"/>
    </row>
    <row r="40" spans="1:23" ht="39.75" customHeight="1" outlineLevel="3" x14ac:dyDescent="0.2">
      <c r="A40" s="241">
        <v>28</v>
      </c>
      <c r="B40" s="243" t="s">
        <v>49</v>
      </c>
      <c r="C40" s="243" t="s">
        <v>50</v>
      </c>
      <c r="D40" s="244">
        <v>100</v>
      </c>
      <c r="E40" s="245">
        <v>100</v>
      </c>
      <c r="F40" s="246">
        <v>50071</v>
      </c>
      <c r="G40" s="247">
        <v>1</v>
      </c>
      <c r="H40" s="248">
        <v>50071</v>
      </c>
      <c r="I40" s="255"/>
      <c r="J40" s="253"/>
      <c r="K40" s="256"/>
    </row>
    <row r="41" spans="1:23" ht="36" customHeight="1" outlineLevel="3" x14ac:dyDescent="0.2">
      <c r="A41" s="241">
        <v>29</v>
      </c>
      <c r="B41" s="243" t="s">
        <v>51</v>
      </c>
      <c r="C41" s="243" t="s">
        <v>52</v>
      </c>
      <c r="D41" s="244">
        <v>100</v>
      </c>
      <c r="E41" s="245">
        <v>100</v>
      </c>
      <c r="F41" s="246">
        <v>47468</v>
      </c>
      <c r="G41" s="247">
        <v>1</v>
      </c>
      <c r="H41" s="248">
        <v>47468</v>
      </c>
      <c r="I41" s="255"/>
      <c r="J41" s="253"/>
      <c r="K41" s="256"/>
    </row>
    <row r="42" spans="1:23" ht="33.75" customHeight="1" outlineLevel="3" x14ac:dyDescent="0.2">
      <c r="A42" s="241">
        <v>30</v>
      </c>
      <c r="B42" s="243" t="s">
        <v>53</v>
      </c>
      <c r="C42" s="243" t="s">
        <v>54</v>
      </c>
      <c r="D42" s="244">
        <v>100</v>
      </c>
      <c r="E42" s="245">
        <v>100</v>
      </c>
      <c r="F42" s="246">
        <v>89377</v>
      </c>
      <c r="G42" s="247">
        <v>1</v>
      </c>
      <c r="H42" s="248">
        <v>89377</v>
      </c>
      <c r="I42" s="255"/>
      <c r="J42" s="253"/>
      <c r="K42" s="256"/>
    </row>
    <row r="43" spans="1:23" ht="34.5" customHeight="1" outlineLevel="3" x14ac:dyDescent="0.2">
      <c r="A43" s="241">
        <v>31</v>
      </c>
      <c r="B43" s="243" t="s">
        <v>55</v>
      </c>
      <c r="C43" s="243" t="s">
        <v>56</v>
      </c>
      <c r="D43" s="244">
        <v>100</v>
      </c>
      <c r="E43" s="245">
        <v>100</v>
      </c>
      <c r="F43" s="246">
        <v>34224</v>
      </c>
      <c r="G43" s="247">
        <v>1</v>
      </c>
      <c r="H43" s="248">
        <v>34224</v>
      </c>
      <c r="I43" s="255"/>
      <c r="J43" s="253"/>
      <c r="K43" s="256"/>
    </row>
    <row r="44" spans="1:23" ht="36.75" customHeight="1" outlineLevel="3" x14ac:dyDescent="0.2">
      <c r="A44" s="241">
        <v>32</v>
      </c>
      <c r="B44" s="243" t="s">
        <v>57</v>
      </c>
      <c r="C44" s="243" t="s">
        <v>58</v>
      </c>
      <c r="D44" s="244">
        <v>100</v>
      </c>
      <c r="E44" s="245">
        <v>100</v>
      </c>
      <c r="F44" s="246">
        <v>71630</v>
      </c>
      <c r="G44" s="247">
        <v>1</v>
      </c>
      <c r="H44" s="248">
        <v>71630</v>
      </c>
      <c r="I44" s="255"/>
      <c r="J44" s="253"/>
      <c r="K44" s="256"/>
    </row>
    <row r="45" spans="1:23" ht="32.25" customHeight="1" outlineLevel="3" x14ac:dyDescent="0.2">
      <c r="A45" s="267">
        <v>33</v>
      </c>
      <c r="B45" s="271" t="s">
        <v>59</v>
      </c>
      <c r="C45" s="220" t="s">
        <v>60</v>
      </c>
      <c r="D45" s="268">
        <v>0.16700000000000001</v>
      </c>
      <c r="E45" s="269">
        <v>5</v>
      </c>
      <c r="F45" s="56">
        <v>182933.75</v>
      </c>
      <c r="G45" s="270">
        <v>1</v>
      </c>
      <c r="H45" s="194">
        <v>9146.69</v>
      </c>
      <c r="I45" s="238">
        <v>173787.06</v>
      </c>
      <c r="J45" s="273">
        <v>0</v>
      </c>
      <c r="K45" s="224"/>
    </row>
    <row r="46" spans="1:23" ht="36.75" customHeight="1" outlineLevel="3" x14ac:dyDescent="0.2">
      <c r="A46" s="31">
        <v>34</v>
      </c>
      <c r="B46" s="14" t="s">
        <v>61</v>
      </c>
      <c r="C46" s="14" t="s">
        <v>62</v>
      </c>
      <c r="D46" s="15">
        <v>0.104</v>
      </c>
      <c r="E46" s="16">
        <v>30.67</v>
      </c>
      <c r="F46" s="17">
        <v>1250000</v>
      </c>
      <c r="G46" s="18">
        <v>1</v>
      </c>
      <c r="H46" s="192">
        <v>383333.76</v>
      </c>
      <c r="I46" s="238">
        <v>866666.24</v>
      </c>
      <c r="J46" s="231">
        <v>12500.04</v>
      </c>
      <c r="K46" s="221"/>
    </row>
    <row r="47" spans="1:23" ht="31.5" customHeight="1" outlineLevel="3" x14ac:dyDescent="0.2">
      <c r="A47" s="31">
        <v>35</v>
      </c>
      <c r="B47" s="14" t="s">
        <v>63</v>
      </c>
      <c r="C47" s="14" t="s">
        <v>64</v>
      </c>
      <c r="D47" s="15">
        <v>8.5000000000000006E-2</v>
      </c>
      <c r="E47" s="16">
        <v>12.67</v>
      </c>
      <c r="F47" s="17">
        <v>1153100</v>
      </c>
      <c r="G47" s="18">
        <v>1</v>
      </c>
      <c r="H47" s="192">
        <v>146059.76</v>
      </c>
      <c r="I47" s="236">
        <v>1007040.24</v>
      </c>
      <c r="J47" s="231">
        <v>11531.04</v>
      </c>
      <c r="K47" s="221"/>
    </row>
    <row r="48" spans="1:23" ht="29.25" customHeight="1" outlineLevel="3" x14ac:dyDescent="0.2">
      <c r="A48" s="31">
        <v>36</v>
      </c>
      <c r="B48" s="14" t="s">
        <v>65</v>
      </c>
      <c r="C48" s="14" t="s">
        <v>66</v>
      </c>
      <c r="D48" s="15">
        <v>0.17199999999999999</v>
      </c>
      <c r="E48" s="16">
        <v>25.08</v>
      </c>
      <c r="F48" s="17">
        <v>125045</v>
      </c>
      <c r="G48" s="18">
        <v>1</v>
      </c>
      <c r="H48" s="192">
        <v>31358.28</v>
      </c>
      <c r="I48" s="238">
        <v>93686.720000000001</v>
      </c>
      <c r="J48" s="231">
        <v>2470.92</v>
      </c>
      <c r="K48" s="221"/>
    </row>
    <row r="49" spans="1:22" ht="30" customHeight="1" outlineLevel="3" x14ac:dyDescent="0.2">
      <c r="A49" s="31">
        <v>37</v>
      </c>
      <c r="B49" s="14" t="s">
        <v>67</v>
      </c>
      <c r="C49" s="14" t="s">
        <v>68</v>
      </c>
      <c r="D49" s="15">
        <v>8.5000000000000006E-2</v>
      </c>
      <c r="E49" s="16">
        <v>12.67</v>
      </c>
      <c r="F49" s="17">
        <v>3144000</v>
      </c>
      <c r="G49" s="18">
        <v>1</v>
      </c>
      <c r="H49" s="192">
        <v>398240</v>
      </c>
      <c r="I49" s="236">
        <v>2745760</v>
      </c>
      <c r="J49" s="231">
        <v>31440</v>
      </c>
      <c r="K49" s="221"/>
    </row>
    <row r="50" spans="1:22" ht="30" customHeight="1" outlineLevel="3" x14ac:dyDescent="0.2">
      <c r="A50" s="31">
        <v>38</v>
      </c>
      <c r="B50" s="14" t="s">
        <v>69</v>
      </c>
      <c r="C50" s="14" t="s">
        <v>70</v>
      </c>
      <c r="D50" s="15">
        <v>0.18099999999999999</v>
      </c>
      <c r="E50" s="16">
        <v>29.33</v>
      </c>
      <c r="F50" s="17">
        <v>866413.47</v>
      </c>
      <c r="G50" s="18">
        <v>1</v>
      </c>
      <c r="H50" s="192">
        <v>254147.64</v>
      </c>
      <c r="I50" s="236">
        <v>612265.82999999996</v>
      </c>
      <c r="J50" s="231">
        <v>17328.240000000002</v>
      </c>
      <c r="K50" s="223"/>
      <c r="L50" s="176"/>
      <c r="M50" s="176"/>
      <c r="N50" s="176"/>
      <c r="O50" s="146"/>
      <c r="P50" s="147"/>
      <c r="Q50" s="148"/>
      <c r="R50" s="149"/>
      <c r="S50" s="150"/>
      <c r="T50" s="151"/>
      <c r="U50" s="151"/>
      <c r="V50" s="152"/>
    </row>
    <row r="51" spans="1:22" ht="36" customHeight="1" outlineLevel="3" x14ac:dyDescent="0.2">
      <c r="A51" s="31">
        <v>39</v>
      </c>
      <c r="B51" s="14" t="s">
        <v>71</v>
      </c>
      <c r="C51" s="14"/>
      <c r="D51" s="15">
        <v>2.778</v>
      </c>
      <c r="E51" s="16">
        <v>66.67</v>
      </c>
      <c r="F51" s="17">
        <v>422532.95</v>
      </c>
      <c r="G51" s="18">
        <v>1</v>
      </c>
      <c r="H51" s="192">
        <v>281688.71999999997</v>
      </c>
      <c r="I51" s="236">
        <v>140844.23000000001</v>
      </c>
      <c r="J51" s="231">
        <v>140844.35999999999</v>
      </c>
      <c r="K51" s="223"/>
      <c r="L51" s="176"/>
      <c r="M51" s="176"/>
      <c r="N51" s="176"/>
      <c r="O51" s="146"/>
      <c r="P51" s="147"/>
      <c r="Q51" s="148"/>
      <c r="R51" s="149"/>
      <c r="S51" s="150"/>
      <c r="T51" s="151"/>
      <c r="U51" s="158"/>
      <c r="V51" s="152"/>
    </row>
    <row r="52" spans="1:22" ht="32.25" customHeight="1" outlineLevel="3" x14ac:dyDescent="0.2">
      <c r="A52" s="31">
        <v>40</v>
      </c>
      <c r="B52" s="14" t="s">
        <v>76</v>
      </c>
      <c r="C52" s="14" t="s">
        <v>77</v>
      </c>
      <c r="D52" s="15">
        <v>8.4000000000000005E-2</v>
      </c>
      <c r="E52" s="16">
        <v>10.59</v>
      </c>
      <c r="F52" s="17">
        <v>1537165</v>
      </c>
      <c r="G52" s="18">
        <v>1</v>
      </c>
      <c r="H52" s="192">
        <v>162772.01999999999</v>
      </c>
      <c r="I52" s="238">
        <v>1374392.98</v>
      </c>
      <c r="J52" s="231">
        <v>15130.92</v>
      </c>
      <c r="K52" s="223"/>
      <c r="L52" s="176"/>
      <c r="M52" s="176"/>
      <c r="N52" s="176"/>
      <c r="O52" s="146"/>
      <c r="P52" s="147"/>
      <c r="Q52" s="148"/>
      <c r="R52" s="149"/>
      <c r="S52" s="150"/>
      <c r="T52" s="151"/>
      <c r="U52" s="151"/>
      <c r="V52" s="152"/>
    </row>
    <row r="53" spans="1:22" ht="34.5" customHeight="1" outlineLevel="3" x14ac:dyDescent="0.2">
      <c r="A53" s="31">
        <v>41</v>
      </c>
      <c r="B53" s="14" t="s">
        <v>78</v>
      </c>
      <c r="C53" s="14" t="s">
        <v>79</v>
      </c>
      <c r="D53" s="15">
        <v>8.4000000000000005E-2</v>
      </c>
      <c r="E53" s="16">
        <v>10.59</v>
      </c>
      <c r="F53" s="17">
        <v>2591221</v>
      </c>
      <c r="G53" s="18">
        <v>1</v>
      </c>
      <c r="H53" s="192">
        <v>274387.8</v>
      </c>
      <c r="I53" s="236">
        <v>2316833.2000000002</v>
      </c>
      <c r="J53" s="231">
        <v>25506.48</v>
      </c>
      <c r="K53" s="223"/>
      <c r="L53" s="176"/>
      <c r="M53" s="176"/>
      <c r="N53" s="176"/>
      <c r="O53" s="146"/>
      <c r="P53" s="147"/>
      <c r="Q53" s="148"/>
      <c r="R53" s="149"/>
      <c r="S53" s="150"/>
      <c r="T53" s="151"/>
      <c r="U53" s="158"/>
      <c r="V53" s="152"/>
    </row>
    <row r="54" spans="1:22" ht="34.5" customHeight="1" outlineLevel="3" x14ac:dyDescent="0.2">
      <c r="A54" s="31">
        <v>42</v>
      </c>
      <c r="B54" s="14" t="s">
        <v>80</v>
      </c>
      <c r="C54" s="14" t="s">
        <v>81</v>
      </c>
      <c r="D54" s="15">
        <v>8.4000000000000005E-2</v>
      </c>
      <c r="E54" s="16">
        <v>10.59</v>
      </c>
      <c r="F54" s="17">
        <v>4172305</v>
      </c>
      <c r="G54" s="18">
        <v>1</v>
      </c>
      <c r="H54" s="192">
        <v>441809.86</v>
      </c>
      <c r="I54" s="236">
        <v>3730495.14</v>
      </c>
      <c r="J54" s="231">
        <v>41069.64</v>
      </c>
      <c r="K54" s="223"/>
      <c r="L54" s="176"/>
      <c r="M54" s="176"/>
      <c r="N54" s="176"/>
      <c r="O54" s="146"/>
      <c r="P54" s="147"/>
      <c r="Q54" s="148"/>
      <c r="R54" s="149"/>
      <c r="S54" s="150"/>
      <c r="T54" s="151"/>
      <c r="U54" s="151"/>
      <c r="V54" s="152"/>
    </row>
    <row r="55" spans="1:22" ht="35.25" customHeight="1" outlineLevel="3" x14ac:dyDescent="0.2">
      <c r="A55" s="31">
        <v>43</v>
      </c>
      <c r="B55" s="14" t="s">
        <v>82</v>
      </c>
      <c r="C55" s="14" t="s">
        <v>83</v>
      </c>
      <c r="D55" s="15">
        <v>8.4000000000000005E-2</v>
      </c>
      <c r="E55" s="16">
        <v>10.59</v>
      </c>
      <c r="F55" s="17">
        <v>2152031</v>
      </c>
      <c r="G55" s="18">
        <v>1</v>
      </c>
      <c r="H55" s="192">
        <v>227881.44</v>
      </c>
      <c r="I55" s="236">
        <v>1924149.56</v>
      </c>
      <c r="J55" s="231">
        <v>21183.360000000001</v>
      </c>
      <c r="K55" s="223"/>
      <c r="L55" s="176"/>
      <c r="M55" s="176"/>
      <c r="N55" s="176"/>
      <c r="O55" s="146"/>
      <c r="P55" s="147"/>
      <c r="Q55" s="148"/>
      <c r="R55" s="149"/>
      <c r="S55" s="150"/>
      <c r="T55" s="151"/>
      <c r="U55" s="151"/>
      <c r="V55" s="152"/>
    </row>
    <row r="56" spans="1:22" ht="35.25" customHeight="1" outlineLevel="3" x14ac:dyDescent="0.2">
      <c r="A56" s="31">
        <v>44</v>
      </c>
      <c r="B56" s="14" t="s">
        <v>84</v>
      </c>
      <c r="C56" s="14" t="s">
        <v>85</v>
      </c>
      <c r="D56" s="15">
        <v>8.4000000000000005E-2</v>
      </c>
      <c r="E56" s="16">
        <v>10.59</v>
      </c>
      <c r="F56" s="17">
        <v>2591221</v>
      </c>
      <c r="G56" s="18">
        <v>1</v>
      </c>
      <c r="H56" s="192">
        <v>274387.8</v>
      </c>
      <c r="I56" s="236">
        <v>2316833.2000000002</v>
      </c>
      <c r="J56" s="231">
        <v>25506.48</v>
      </c>
      <c r="K56" s="223"/>
      <c r="L56" s="176"/>
      <c r="M56" s="176"/>
      <c r="N56" s="176"/>
      <c r="O56" s="146"/>
      <c r="P56" s="147"/>
      <c r="Q56" s="148"/>
      <c r="R56" s="149"/>
      <c r="S56" s="150"/>
      <c r="T56" s="151"/>
      <c r="U56" s="151"/>
      <c r="V56" s="152"/>
    </row>
    <row r="57" spans="1:22" ht="31.5" customHeight="1" outlineLevel="3" x14ac:dyDescent="0.2">
      <c r="A57" s="31">
        <v>45</v>
      </c>
      <c r="B57" s="14" t="s">
        <v>86</v>
      </c>
      <c r="C57" s="14" t="s">
        <v>87</v>
      </c>
      <c r="D57" s="15">
        <v>8.4000000000000005E-2</v>
      </c>
      <c r="E57" s="16">
        <v>10.59</v>
      </c>
      <c r="F57" s="17">
        <v>2547302</v>
      </c>
      <c r="G57" s="18">
        <v>1</v>
      </c>
      <c r="H57" s="192">
        <v>269736.74</v>
      </c>
      <c r="I57" s="236">
        <v>2277565.2599999998</v>
      </c>
      <c r="J57" s="231">
        <v>25074.12</v>
      </c>
      <c r="K57" s="223"/>
      <c r="L57" s="176"/>
      <c r="M57" s="176"/>
      <c r="N57" s="176"/>
      <c r="O57" s="146"/>
      <c r="P57" s="147"/>
      <c r="Q57" s="148"/>
      <c r="R57" s="149"/>
      <c r="S57" s="150"/>
      <c r="T57" s="151"/>
      <c r="U57" s="151"/>
      <c r="V57" s="152"/>
    </row>
    <row r="58" spans="1:22" ht="36.75" customHeight="1" outlineLevel="3" x14ac:dyDescent="0.2">
      <c r="A58" s="31">
        <v>46</v>
      </c>
      <c r="B58" s="14" t="s">
        <v>88</v>
      </c>
      <c r="C58" s="14" t="s">
        <v>89</v>
      </c>
      <c r="D58" s="15">
        <v>8.4000000000000005E-2</v>
      </c>
      <c r="E58" s="16">
        <v>10.59</v>
      </c>
      <c r="F58" s="17">
        <v>2547302</v>
      </c>
      <c r="G58" s="18">
        <v>1</v>
      </c>
      <c r="H58" s="192">
        <v>269736.74</v>
      </c>
      <c r="I58" s="236">
        <v>2277565.2599999998</v>
      </c>
      <c r="J58" s="231">
        <v>25074.12</v>
      </c>
      <c r="K58" s="223"/>
      <c r="L58" s="217"/>
      <c r="M58" s="180"/>
      <c r="N58" s="180"/>
      <c r="O58" s="139"/>
      <c r="P58" s="140"/>
      <c r="Q58" s="141"/>
      <c r="R58" s="142"/>
      <c r="S58" s="150"/>
      <c r="T58" s="62"/>
      <c r="U58" s="144"/>
      <c r="V58" s="159"/>
    </row>
    <row r="59" spans="1:22" ht="33" customHeight="1" outlineLevel="3" x14ac:dyDescent="0.2">
      <c r="A59" s="31">
        <v>47</v>
      </c>
      <c r="B59" s="14" t="s">
        <v>90</v>
      </c>
      <c r="C59" s="14" t="s">
        <v>91</v>
      </c>
      <c r="D59" s="15">
        <v>8.4000000000000005E-2</v>
      </c>
      <c r="E59" s="16">
        <v>10.59</v>
      </c>
      <c r="F59" s="17">
        <v>3425682</v>
      </c>
      <c r="G59" s="18">
        <v>1</v>
      </c>
      <c r="H59" s="192">
        <v>362749.3</v>
      </c>
      <c r="I59" s="236">
        <v>3062932.7</v>
      </c>
      <c r="J59" s="231">
        <v>33720.36</v>
      </c>
      <c r="K59" s="224"/>
      <c r="L59" s="177"/>
      <c r="M59" s="177"/>
      <c r="N59" s="177"/>
      <c r="O59" s="159"/>
      <c r="P59" s="159"/>
      <c r="Q59" s="159"/>
      <c r="R59" s="160"/>
      <c r="S59" s="159"/>
      <c r="T59" s="159"/>
      <c r="U59" s="159"/>
      <c r="V59" s="159"/>
    </row>
    <row r="60" spans="1:22" ht="31.5" customHeight="1" outlineLevel="3" x14ac:dyDescent="0.2">
      <c r="A60" s="31">
        <v>48</v>
      </c>
      <c r="B60" s="14" t="s">
        <v>92</v>
      </c>
      <c r="C60" s="14" t="s">
        <v>93</v>
      </c>
      <c r="D60" s="15">
        <v>8.4000000000000005E-2</v>
      </c>
      <c r="E60" s="16">
        <v>10.59</v>
      </c>
      <c r="F60" s="17">
        <v>3425682</v>
      </c>
      <c r="G60" s="18">
        <v>1</v>
      </c>
      <c r="H60" s="192">
        <v>362749.3</v>
      </c>
      <c r="I60" s="236">
        <v>3062932.7</v>
      </c>
      <c r="J60" s="231">
        <v>33720.36</v>
      </c>
      <c r="K60" s="224"/>
      <c r="L60" s="177"/>
      <c r="M60" s="177"/>
      <c r="N60" s="177"/>
      <c r="O60" s="159"/>
      <c r="P60" s="159"/>
      <c r="Q60" s="159"/>
      <c r="R60" s="159"/>
      <c r="S60" s="159"/>
      <c r="T60" s="159"/>
      <c r="U60" s="159"/>
      <c r="V60" s="159"/>
    </row>
    <row r="61" spans="1:22" ht="35.25" customHeight="1" outlineLevel="3" x14ac:dyDescent="0.2">
      <c r="A61" s="31">
        <v>49</v>
      </c>
      <c r="B61" s="14" t="s">
        <v>94</v>
      </c>
      <c r="C61" s="14" t="s">
        <v>95</v>
      </c>
      <c r="D61" s="15">
        <v>8.3000000000000004E-2</v>
      </c>
      <c r="E61" s="16">
        <v>18.38</v>
      </c>
      <c r="F61" s="17">
        <v>1350000</v>
      </c>
      <c r="G61" s="18">
        <v>1</v>
      </c>
      <c r="H61" s="192">
        <v>248156.25</v>
      </c>
      <c r="I61" s="236">
        <v>1101843.75</v>
      </c>
      <c r="J61" s="231">
        <v>12075</v>
      </c>
      <c r="K61" s="221"/>
      <c r="L61" s="184"/>
      <c r="M61" s="184"/>
      <c r="N61" s="184"/>
      <c r="O61" s="27"/>
      <c r="P61" s="27"/>
      <c r="Q61" s="27"/>
      <c r="R61" s="27"/>
      <c r="S61" s="27"/>
      <c r="T61" s="27"/>
      <c r="U61" s="27"/>
      <c r="V61" s="27"/>
    </row>
    <row r="62" spans="1:22" ht="34.5" customHeight="1" outlineLevel="3" x14ac:dyDescent="0.2">
      <c r="A62" s="31">
        <v>50</v>
      </c>
      <c r="B62" s="14" t="s">
        <v>96</v>
      </c>
      <c r="C62" s="14" t="s">
        <v>97</v>
      </c>
      <c r="D62" s="15">
        <v>8.4000000000000005E-2</v>
      </c>
      <c r="E62" s="16">
        <v>10.07</v>
      </c>
      <c r="F62" s="17">
        <v>1762478</v>
      </c>
      <c r="G62" s="18">
        <v>1</v>
      </c>
      <c r="H62" s="192">
        <v>177553.08</v>
      </c>
      <c r="I62" s="236">
        <v>1584924.92</v>
      </c>
      <c r="J62" s="231">
        <v>17432.759999999998</v>
      </c>
      <c r="K62" s="221"/>
      <c r="L62" s="184"/>
      <c r="M62" s="184"/>
      <c r="N62" s="184"/>
      <c r="O62" s="27"/>
      <c r="P62" s="27"/>
      <c r="Q62" s="27"/>
      <c r="R62" s="27"/>
      <c r="S62" s="27"/>
      <c r="T62" s="27"/>
      <c r="U62" s="27"/>
      <c r="V62" s="27"/>
    </row>
    <row r="63" spans="1:22" ht="34.5" customHeight="1" outlineLevel="3" x14ac:dyDescent="0.2">
      <c r="A63" s="31">
        <v>51</v>
      </c>
      <c r="B63" s="14" t="s">
        <v>104</v>
      </c>
      <c r="C63" s="14" t="s">
        <v>105</v>
      </c>
      <c r="D63" s="15">
        <v>8.4000000000000005E-2</v>
      </c>
      <c r="E63" s="16">
        <v>8.82</v>
      </c>
      <c r="F63" s="17">
        <v>1405408</v>
      </c>
      <c r="G63" s="18">
        <v>1</v>
      </c>
      <c r="H63" s="192">
        <v>123932.41</v>
      </c>
      <c r="I63" s="236">
        <v>1281475.5900000001</v>
      </c>
      <c r="J63" s="231">
        <v>14121</v>
      </c>
      <c r="K63" s="223"/>
      <c r="L63" s="176"/>
      <c r="M63" s="176"/>
      <c r="N63" s="176"/>
      <c r="O63" s="146"/>
      <c r="P63" s="147"/>
      <c r="Q63" s="148"/>
      <c r="R63" s="149"/>
      <c r="S63" s="150"/>
      <c r="T63" s="151"/>
      <c r="U63" s="151"/>
      <c r="V63" s="152"/>
    </row>
    <row r="64" spans="1:22" ht="39" customHeight="1" outlineLevel="3" x14ac:dyDescent="0.2">
      <c r="A64" s="31">
        <v>52</v>
      </c>
      <c r="B64" s="14" t="s">
        <v>106</v>
      </c>
      <c r="C64" s="14" t="s">
        <v>107</v>
      </c>
      <c r="D64" s="15">
        <v>8.4000000000000005E-2</v>
      </c>
      <c r="E64" s="16">
        <v>8.82</v>
      </c>
      <c r="F64" s="17">
        <v>1405408</v>
      </c>
      <c r="G64" s="18">
        <v>1</v>
      </c>
      <c r="H64" s="192">
        <v>123932.41</v>
      </c>
      <c r="I64" s="236">
        <v>1281475.5900000001</v>
      </c>
      <c r="J64" s="231">
        <v>14121</v>
      </c>
      <c r="K64" s="225"/>
      <c r="L64" s="179"/>
      <c r="M64" s="179"/>
      <c r="N64" s="179"/>
      <c r="O64" s="153"/>
      <c r="P64" s="154"/>
      <c r="Q64" s="155"/>
      <c r="R64" s="156"/>
      <c r="S64" s="150"/>
      <c r="T64" s="151"/>
      <c r="U64" s="157"/>
      <c r="V64" s="152"/>
    </row>
    <row r="65" spans="1:25" ht="36" customHeight="1" outlineLevel="3" x14ac:dyDescent="0.2">
      <c r="A65" s="31">
        <v>53</v>
      </c>
      <c r="B65" s="14" t="s">
        <v>108</v>
      </c>
      <c r="C65" s="14" t="s">
        <v>109</v>
      </c>
      <c r="D65" s="15">
        <v>8.4000000000000005E-2</v>
      </c>
      <c r="E65" s="16">
        <v>8.82</v>
      </c>
      <c r="F65" s="17">
        <v>1800679</v>
      </c>
      <c r="G65" s="18">
        <v>1</v>
      </c>
      <c r="H65" s="192">
        <v>158788.31</v>
      </c>
      <c r="I65" s="236">
        <v>1641890.69</v>
      </c>
      <c r="J65" s="231">
        <v>18092.52</v>
      </c>
      <c r="K65" s="223"/>
      <c r="L65" s="217"/>
      <c r="M65" s="180"/>
      <c r="N65" s="180"/>
      <c r="O65" s="139"/>
      <c r="P65" s="140"/>
      <c r="Q65" s="141"/>
      <c r="R65" s="142"/>
      <c r="S65" s="143"/>
      <c r="T65" s="144"/>
      <c r="U65" s="144"/>
      <c r="V65" s="152"/>
    </row>
    <row r="66" spans="1:25" ht="36.75" customHeight="1" outlineLevel="3" x14ac:dyDescent="0.2">
      <c r="A66" s="31">
        <v>54</v>
      </c>
      <c r="B66" s="14" t="s">
        <v>110</v>
      </c>
      <c r="C66" s="14" t="s">
        <v>111</v>
      </c>
      <c r="D66" s="15">
        <v>8.4000000000000005E-2</v>
      </c>
      <c r="E66" s="16">
        <v>8.82</v>
      </c>
      <c r="F66" s="17">
        <v>1493246</v>
      </c>
      <c r="G66" s="18">
        <v>1</v>
      </c>
      <c r="H66" s="192">
        <v>131677.49</v>
      </c>
      <c r="I66" s="236">
        <v>1361568.51</v>
      </c>
      <c r="J66" s="231">
        <v>15003.48</v>
      </c>
      <c r="K66" s="223"/>
      <c r="L66" s="217"/>
      <c r="M66" s="180"/>
      <c r="N66" s="180"/>
      <c r="O66" s="139"/>
      <c r="P66" s="140"/>
      <c r="Q66" s="141"/>
      <c r="R66" s="142"/>
      <c r="S66" s="143"/>
      <c r="T66" s="144"/>
      <c r="U66" s="144"/>
      <c r="V66" s="152"/>
    </row>
    <row r="67" spans="1:25" ht="33.75" customHeight="1" outlineLevel="3" x14ac:dyDescent="0.2">
      <c r="A67" s="31">
        <v>55</v>
      </c>
      <c r="B67" s="14" t="s">
        <v>112</v>
      </c>
      <c r="C67" s="14" t="s">
        <v>113</v>
      </c>
      <c r="D67" s="15">
        <v>8.4000000000000005E-2</v>
      </c>
      <c r="E67" s="16">
        <v>10.07</v>
      </c>
      <c r="F67" s="17">
        <v>2272669</v>
      </c>
      <c r="G67" s="18">
        <v>1</v>
      </c>
      <c r="H67" s="192">
        <v>228789.18</v>
      </c>
      <c r="I67" s="236">
        <v>2043879.82</v>
      </c>
      <c r="J67" s="231">
        <v>22460.16</v>
      </c>
      <c r="K67" s="223"/>
      <c r="L67" s="217"/>
      <c r="M67" s="180"/>
      <c r="N67" s="180"/>
      <c r="O67" s="139"/>
      <c r="P67" s="140"/>
      <c r="Q67" s="141"/>
      <c r="R67" s="142"/>
      <c r="S67" s="143"/>
      <c r="T67" s="144"/>
      <c r="U67" s="62"/>
      <c r="V67" s="152"/>
    </row>
    <row r="68" spans="1:25" ht="33.75" customHeight="1" outlineLevel="3" x14ac:dyDescent="0.2">
      <c r="A68" s="31">
        <v>56</v>
      </c>
      <c r="B68" s="14" t="s">
        <v>114</v>
      </c>
      <c r="C68" s="14" t="s">
        <v>115</v>
      </c>
      <c r="D68" s="15">
        <v>8.4000000000000005E-2</v>
      </c>
      <c r="E68" s="16">
        <v>11.11</v>
      </c>
      <c r="F68" s="17">
        <v>2424951</v>
      </c>
      <c r="G68" s="18">
        <v>1</v>
      </c>
      <c r="H68" s="192">
        <v>269439.14</v>
      </c>
      <c r="I68" s="236">
        <v>2155511.86</v>
      </c>
      <c r="J68" s="231">
        <v>23774.04</v>
      </c>
      <c r="K68" s="223"/>
      <c r="L68" s="217"/>
      <c r="M68" s="180"/>
      <c r="N68" s="180"/>
      <c r="O68" s="139"/>
      <c r="P68" s="140"/>
      <c r="Q68" s="141"/>
      <c r="R68" s="142"/>
      <c r="S68" s="143"/>
      <c r="T68" s="144"/>
      <c r="U68" s="62"/>
      <c r="V68" s="152"/>
      <c r="Y68" s="58"/>
    </row>
    <row r="69" spans="1:25" ht="35.25" customHeight="1" outlineLevel="3" x14ac:dyDescent="0.2">
      <c r="A69" s="31">
        <v>57</v>
      </c>
      <c r="B69" s="14" t="s">
        <v>116</v>
      </c>
      <c r="C69" s="14" t="s">
        <v>117</v>
      </c>
      <c r="D69" s="15">
        <v>0.17</v>
      </c>
      <c r="E69" s="16">
        <v>17.55</v>
      </c>
      <c r="F69" s="17">
        <v>150723</v>
      </c>
      <c r="G69" s="18">
        <v>1</v>
      </c>
      <c r="H69" s="192">
        <v>26448.06</v>
      </c>
      <c r="I69" s="236">
        <v>124274.94</v>
      </c>
      <c r="J69" s="231">
        <v>3062.26</v>
      </c>
      <c r="K69" s="222"/>
      <c r="L69" s="182"/>
      <c r="M69" s="182"/>
      <c r="N69" s="182"/>
      <c r="O69" s="146"/>
      <c r="P69" s="147"/>
      <c r="Q69" s="148"/>
      <c r="R69" s="149"/>
      <c r="S69" s="150"/>
      <c r="T69" s="151"/>
      <c r="U69" s="151"/>
      <c r="V69" s="152"/>
    </row>
    <row r="70" spans="1:25" ht="25.5" customHeight="1" outlineLevel="3" x14ac:dyDescent="0.2">
      <c r="A70" s="241">
        <v>58</v>
      </c>
      <c r="B70" s="243" t="s">
        <v>118</v>
      </c>
      <c r="C70" s="243" t="s">
        <v>119</v>
      </c>
      <c r="D70" s="244">
        <v>0.16700000000000001</v>
      </c>
      <c r="E70" s="245">
        <v>100</v>
      </c>
      <c r="F70" s="246">
        <v>28616</v>
      </c>
      <c r="G70" s="247">
        <v>1</v>
      </c>
      <c r="H70" s="248">
        <v>28616</v>
      </c>
      <c r="I70" s="255"/>
      <c r="J70" s="253"/>
      <c r="K70" s="256"/>
      <c r="L70" s="183"/>
      <c r="M70" s="183"/>
      <c r="N70" s="183"/>
      <c r="O70" s="63"/>
      <c r="P70" s="63"/>
      <c r="Q70" s="63"/>
      <c r="R70" s="145"/>
      <c r="S70" s="63"/>
      <c r="T70" s="63"/>
      <c r="U70" s="63"/>
      <c r="V70" s="63"/>
    </row>
    <row r="71" spans="1:25" ht="25.5" customHeight="1" outlineLevel="3" x14ac:dyDescent="0.2">
      <c r="A71" s="31">
        <v>59</v>
      </c>
      <c r="B71" s="271" t="s">
        <v>120</v>
      </c>
      <c r="C71" s="14" t="s">
        <v>121</v>
      </c>
      <c r="D71" s="15">
        <v>8.3330000000000002</v>
      </c>
      <c r="E71" s="16">
        <v>98</v>
      </c>
      <c r="F71" s="17">
        <v>242958</v>
      </c>
      <c r="G71" s="18">
        <v>1</v>
      </c>
      <c r="H71" s="192">
        <v>238098.84</v>
      </c>
      <c r="I71" s="236">
        <v>4859.16</v>
      </c>
      <c r="J71" s="272">
        <v>0</v>
      </c>
      <c r="K71" s="221"/>
      <c r="L71" s="178"/>
      <c r="M71" s="178"/>
      <c r="N71" s="178"/>
    </row>
    <row r="72" spans="1:25" ht="26.25" customHeight="1" outlineLevel="3" x14ac:dyDescent="0.2">
      <c r="A72" s="267">
        <v>60</v>
      </c>
      <c r="B72" s="271" t="s">
        <v>122</v>
      </c>
      <c r="C72" s="220" t="s">
        <v>123</v>
      </c>
      <c r="D72" s="268">
        <v>0.83299999999999996</v>
      </c>
      <c r="E72" s="269">
        <v>80.75</v>
      </c>
      <c r="F72" s="56">
        <v>106178</v>
      </c>
      <c r="G72" s="270">
        <v>1</v>
      </c>
      <c r="H72" s="194">
        <v>85742.399999999994</v>
      </c>
      <c r="I72" s="238">
        <v>20435.599999999999</v>
      </c>
      <c r="J72" s="273">
        <v>0</v>
      </c>
      <c r="K72" s="224"/>
      <c r="L72" s="178"/>
      <c r="M72" s="178"/>
      <c r="N72" s="178"/>
    </row>
    <row r="73" spans="1:25" ht="25.5" customHeight="1" outlineLevel="3" x14ac:dyDescent="0.2">
      <c r="A73" s="267">
        <v>61</v>
      </c>
      <c r="B73" s="271" t="s">
        <v>124</v>
      </c>
      <c r="C73" s="220" t="s">
        <v>125</v>
      </c>
      <c r="D73" s="268">
        <v>0.83299999999999996</v>
      </c>
      <c r="E73" s="269">
        <v>80</v>
      </c>
      <c r="F73" s="56">
        <v>106780</v>
      </c>
      <c r="G73" s="270">
        <v>1</v>
      </c>
      <c r="H73" s="194">
        <v>85424</v>
      </c>
      <c r="I73" s="238">
        <v>21356</v>
      </c>
      <c r="J73" s="273">
        <v>0</v>
      </c>
      <c r="K73" s="224"/>
      <c r="L73" s="185"/>
      <c r="M73" s="185"/>
      <c r="N73" s="185"/>
    </row>
    <row r="74" spans="1:25" ht="26.25" customHeight="1" outlineLevel="3" x14ac:dyDescent="0.2">
      <c r="A74" s="267">
        <v>62</v>
      </c>
      <c r="B74" s="271" t="s">
        <v>126</v>
      </c>
      <c r="C74" s="220" t="s">
        <v>127</v>
      </c>
      <c r="D74" s="268">
        <v>0.23799999999999999</v>
      </c>
      <c r="E74" s="269">
        <v>30</v>
      </c>
      <c r="F74" s="56">
        <v>132000</v>
      </c>
      <c r="G74" s="270">
        <v>1</v>
      </c>
      <c r="H74" s="194">
        <v>39600</v>
      </c>
      <c r="I74" s="238">
        <v>92400</v>
      </c>
      <c r="J74" s="273">
        <v>0</v>
      </c>
      <c r="K74" s="226"/>
      <c r="L74" s="218"/>
      <c r="M74" s="181"/>
      <c r="N74" s="181"/>
      <c r="O74" s="4"/>
      <c r="P74" s="5"/>
      <c r="Q74" s="6"/>
      <c r="R74" s="7"/>
      <c r="S74" s="8"/>
      <c r="T74" s="7"/>
      <c r="U74" s="7"/>
    </row>
    <row r="75" spans="1:25" ht="26.25" customHeight="1" outlineLevel="3" x14ac:dyDescent="0.2">
      <c r="A75" s="267">
        <v>63</v>
      </c>
      <c r="B75" s="271" t="s">
        <v>128</v>
      </c>
      <c r="C75" s="220" t="s">
        <v>129</v>
      </c>
      <c r="D75" s="268">
        <v>0.23799999999999999</v>
      </c>
      <c r="E75" s="269">
        <v>30</v>
      </c>
      <c r="F75" s="56">
        <v>134000</v>
      </c>
      <c r="G75" s="270">
        <v>1</v>
      </c>
      <c r="H75" s="194">
        <v>40200</v>
      </c>
      <c r="I75" s="238">
        <v>93800</v>
      </c>
      <c r="J75" s="273">
        <v>0</v>
      </c>
      <c r="K75" s="226"/>
      <c r="L75" s="218"/>
      <c r="M75" s="181"/>
      <c r="N75" s="181"/>
      <c r="O75" s="4"/>
      <c r="P75" s="5"/>
      <c r="Q75" s="6"/>
      <c r="R75" s="7"/>
      <c r="S75" s="8"/>
      <c r="T75" s="7"/>
      <c r="U75" s="7"/>
    </row>
    <row r="76" spans="1:25" ht="27.75" customHeight="1" outlineLevel="3" x14ac:dyDescent="0.2">
      <c r="A76" s="31">
        <v>64</v>
      </c>
      <c r="B76" s="220" t="s">
        <v>130</v>
      </c>
      <c r="C76" s="14" t="s">
        <v>131</v>
      </c>
      <c r="D76" s="15">
        <v>0.22600000000000001</v>
      </c>
      <c r="E76" s="16">
        <v>42.04</v>
      </c>
      <c r="F76" s="17">
        <v>350000</v>
      </c>
      <c r="G76" s="18">
        <v>1</v>
      </c>
      <c r="H76" s="192">
        <v>147126.39999999999</v>
      </c>
      <c r="I76" s="236">
        <v>202873.60000000001</v>
      </c>
      <c r="J76" s="231">
        <v>7015.8</v>
      </c>
      <c r="K76" s="221"/>
    </row>
    <row r="77" spans="1:25" ht="28.5" customHeight="1" outlineLevel="3" x14ac:dyDescent="0.2">
      <c r="A77" s="267">
        <v>65</v>
      </c>
      <c r="B77" s="220" t="s">
        <v>132</v>
      </c>
      <c r="C77" s="220" t="s">
        <v>133</v>
      </c>
      <c r="D77" s="268">
        <v>0.23100000000000001</v>
      </c>
      <c r="E77" s="269">
        <v>28</v>
      </c>
      <c r="F77" s="56">
        <v>140000</v>
      </c>
      <c r="G77" s="270">
        <v>1</v>
      </c>
      <c r="H77" s="194">
        <v>39200</v>
      </c>
      <c r="I77" s="238">
        <v>100800</v>
      </c>
      <c r="J77" s="273">
        <v>0</v>
      </c>
      <c r="K77" s="224"/>
    </row>
    <row r="78" spans="1:25" ht="24.75" customHeight="1" outlineLevel="3" x14ac:dyDescent="0.2">
      <c r="A78" s="241">
        <v>66</v>
      </c>
      <c r="B78" s="243" t="s">
        <v>134</v>
      </c>
      <c r="C78" s="243" t="s">
        <v>135</v>
      </c>
      <c r="D78" s="244">
        <v>0.16700000000000001</v>
      </c>
      <c r="E78" s="245">
        <v>100</v>
      </c>
      <c r="F78" s="246">
        <v>31853</v>
      </c>
      <c r="G78" s="247">
        <v>1</v>
      </c>
      <c r="H78" s="248">
        <v>31853</v>
      </c>
      <c r="I78" s="255"/>
      <c r="J78" s="253"/>
      <c r="K78" s="256"/>
    </row>
    <row r="79" spans="1:25" ht="24.75" customHeight="1" outlineLevel="3" x14ac:dyDescent="0.2">
      <c r="A79" s="31">
        <v>67</v>
      </c>
      <c r="B79" s="271" t="s">
        <v>136</v>
      </c>
      <c r="C79" s="14" t="s">
        <v>137</v>
      </c>
      <c r="D79" s="15">
        <v>0.214</v>
      </c>
      <c r="E79" s="16">
        <v>11</v>
      </c>
      <c r="F79" s="17">
        <v>1049003.23</v>
      </c>
      <c r="G79" s="18">
        <v>1</v>
      </c>
      <c r="H79" s="192">
        <v>115390</v>
      </c>
      <c r="I79" s="236">
        <v>933613.23</v>
      </c>
      <c r="J79" s="272">
        <v>0</v>
      </c>
      <c r="K79" s="221"/>
    </row>
    <row r="80" spans="1:25" ht="26.25" customHeight="1" outlineLevel="3" x14ac:dyDescent="0.2">
      <c r="A80" s="241">
        <v>68</v>
      </c>
      <c r="B80" s="243" t="s">
        <v>138</v>
      </c>
      <c r="C80" s="243" t="s">
        <v>139</v>
      </c>
      <c r="D80" s="244">
        <v>0.16700000000000001</v>
      </c>
      <c r="E80" s="245">
        <v>100</v>
      </c>
      <c r="F80" s="246">
        <v>81503.3</v>
      </c>
      <c r="G80" s="247">
        <v>1</v>
      </c>
      <c r="H80" s="248">
        <v>81503.3</v>
      </c>
      <c r="I80" s="255"/>
      <c r="J80" s="253"/>
      <c r="K80" s="256"/>
    </row>
    <row r="81" spans="1:27" ht="21.95" customHeight="1" outlineLevel="3" x14ac:dyDescent="0.2">
      <c r="A81" s="241">
        <v>69</v>
      </c>
      <c r="B81" s="243" t="s">
        <v>140</v>
      </c>
      <c r="C81" s="243" t="s">
        <v>141</v>
      </c>
      <c r="D81" s="244">
        <v>0.16700000000000001</v>
      </c>
      <c r="E81" s="245">
        <v>100</v>
      </c>
      <c r="F81" s="246">
        <v>71898.399999999994</v>
      </c>
      <c r="G81" s="247">
        <v>1</v>
      </c>
      <c r="H81" s="248">
        <v>71898.399999999994</v>
      </c>
      <c r="I81" s="255"/>
      <c r="J81" s="253"/>
      <c r="K81" s="256"/>
    </row>
    <row r="82" spans="1:27" ht="34.5" customHeight="1" outlineLevel="3" x14ac:dyDescent="0.2">
      <c r="A82" s="31">
        <v>70</v>
      </c>
      <c r="B82" s="14" t="s">
        <v>142</v>
      </c>
      <c r="C82" s="14" t="s">
        <v>143</v>
      </c>
      <c r="D82" s="15">
        <v>0.18099999999999999</v>
      </c>
      <c r="E82" s="16">
        <v>28</v>
      </c>
      <c r="F82" s="17">
        <v>630000</v>
      </c>
      <c r="G82" s="18">
        <v>1</v>
      </c>
      <c r="H82" s="192">
        <v>176400</v>
      </c>
      <c r="I82" s="236">
        <v>453600</v>
      </c>
      <c r="J82" s="231">
        <v>12600</v>
      </c>
      <c r="K82" s="221"/>
    </row>
    <row r="83" spans="1:27" ht="26.25" customHeight="1" outlineLevel="3" x14ac:dyDescent="0.2">
      <c r="A83" s="241">
        <v>71</v>
      </c>
      <c r="B83" s="243" t="s">
        <v>144</v>
      </c>
      <c r="C83" s="243" t="s">
        <v>145</v>
      </c>
      <c r="D83" s="244">
        <v>100</v>
      </c>
      <c r="E83" s="245">
        <v>100</v>
      </c>
      <c r="F83" s="246">
        <v>29319</v>
      </c>
      <c r="G83" s="247">
        <v>1</v>
      </c>
      <c r="H83" s="248">
        <v>29319</v>
      </c>
      <c r="I83" s="255"/>
      <c r="J83" s="253"/>
      <c r="K83" s="256"/>
    </row>
    <row r="84" spans="1:27" ht="35.25" customHeight="1" outlineLevel="3" x14ac:dyDescent="0.2">
      <c r="A84" s="241">
        <v>72</v>
      </c>
      <c r="B84" s="243" t="s">
        <v>146</v>
      </c>
      <c r="C84" s="243" t="s">
        <v>147</v>
      </c>
      <c r="D84" s="244">
        <v>2.0830000000000002</v>
      </c>
      <c r="E84" s="245">
        <v>100</v>
      </c>
      <c r="F84" s="246">
        <v>38723</v>
      </c>
      <c r="G84" s="247">
        <v>1</v>
      </c>
      <c r="H84" s="248">
        <v>38723</v>
      </c>
      <c r="I84" s="255"/>
      <c r="J84" s="253"/>
      <c r="K84" s="256"/>
    </row>
    <row r="85" spans="1:27" ht="39.75" customHeight="1" outlineLevel="3" x14ac:dyDescent="0.2">
      <c r="A85" s="241">
        <v>73</v>
      </c>
      <c r="B85" s="243" t="s">
        <v>148</v>
      </c>
      <c r="C85" s="243" t="s">
        <v>149</v>
      </c>
      <c r="D85" s="244">
        <v>2.0830000000000002</v>
      </c>
      <c r="E85" s="245">
        <v>100</v>
      </c>
      <c r="F85" s="246">
        <v>36390</v>
      </c>
      <c r="G85" s="247">
        <v>1</v>
      </c>
      <c r="H85" s="248">
        <v>36390</v>
      </c>
      <c r="I85" s="255"/>
      <c r="J85" s="253"/>
      <c r="K85" s="256"/>
    </row>
    <row r="86" spans="1:27" ht="34.5" customHeight="1" outlineLevel="3" x14ac:dyDescent="0.2">
      <c r="A86" s="241">
        <v>74</v>
      </c>
      <c r="B86" s="243" t="s">
        <v>150</v>
      </c>
      <c r="C86" s="243" t="s">
        <v>151</v>
      </c>
      <c r="D86" s="244">
        <v>100</v>
      </c>
      <c r="E86" s="245">
        <v>100</v>
      </c>
      <c r="F86" s="246">
        <v>24964</v>
      </c>
      <c r="G86" s="247">
        <v>1</v>
      </c>
      <c r="H86" s="248">
        <v>24964</v>
      </c>
      <c r="I86" s="255"/>
      <c r="J86" s="253"/>
      <c r="K86" s="256"/>
    </row>
    <row r="87" spans="1:27" ht="33.75" customHeight="1" outlineLevel="3" x14ac:dyDescent="0.2">
      <c r="A87" s="241">
        <v>75</v>
      </c>
      <c r="B87" s="243" t="s">
        <v>152</v>
      </c>
      <c r="C87" s="243" t="s">
        <v>153</v>
      </c>
      <c r="D87" s="244">
        <v>100</v>
      </c>
      <c r="E87" s="245">
        <v>100</v>
      </c>
      <c r="F87" s="246">
        <v>48140</v>
      </c>
      <c r="G87" s="247">
        <v>1</v>
      </c>
      <c r="H87" s="248">
        <v>48140</v>
      </c>
      <c r="I87" s="255"/>
      <c r="J87" s="253"/>
      <c r="K87" s="256"/>
    </row>
    <row r="88" spans="1:27" ht="35.25" customHeight="1" outlineLevel="3" x14ac:dyDescent="0.2">
      <c r="A88" s="241">
        <v>76</v>
      </c>
      <c r="B88" s="243" t="s">
        <v>154</v>
      </c>
      <c r="C88" s="243" t="s">
        <v>155</v>
      </c>
      <c r="D88" s="244">
        <v>100</v>
      </c>
      <c r="E88" s="245">
        <v>100</v>
      </c>
      <c r="F88" s="246">
        <v>43222</v>
      </c>
      <c r="G88" s="247">
        <v>1</v>
      </c>
      <c r="H88" s="248">
        <v>43222</v>
      </c>
      <c r="I88" s="255"/>
      <c r="J88" s="253"/>
      <c r="K88" s="256"/>
      <c r="O88" s="289"/>
      <c r="P88" s="289"/>
      <c r="Q88" s="288"/>
      <c r="R88" s="288"/>
      <c r="S88" s="288"/>
      <c r="T88" s="288"/>
      <c r="U88" s="21"/>
      <c r="V88" s="22"/>
      <c r="W88" s="23"/>
      <c r="X88" s="24"/>
      <c r="Y88" s="25"/>
      <c r="Z88" s="24"/>
      <c r="AA88" s="24"/>
    </row>
    <row r="89" spans="1:27" ht="36.75" customHeight="1" outlineLevel="3" x14ac:dyDescent="0.2">
      <c r="A89" s="241">
        <v>77</v>
      </c>
      <c r="B89" s="243" t="s">
        <v>156</v>
      </c>
      <c r="C89" s="243" t="s">
        <v>157</v>
      </c>
      <c r="D89" s="244">
        <v>100</v>
      </c>
      <c r="E89" s="245">
        <v>100</v>
      </c>
      <c r="F89" s="246">
        <v>32193</v>
      </c>
      <c r="G89" s="247">
        <v>1</v>
      </c>
      <c r="H89" s="248">
        <v>32193</v>
      </c>
      <c r="I89" s="255"/>
      <c r="J89" s="253"/>
      <c r="K89" s="256"/>
    </row>
    <row r="90" spans="1:27" ht="36.75" customHeight="1" outlineLevel="3" x14ac:dyDescent="0.2">
      <c r="A90" s="31">
        <v>78</v>
      </c>
      <c r="B90" s="14" t="s">
        <v>158</v>
      </c>
      <c r="C90" s="14" t="s">
        <v>159</v>
      </c>
      <c r="D90" s="15">
        <v>8.5999999999999993E-2</v>
      </c>
      <c r="E90" s="16">
        <v>14.89</v>
      </c>
      <c r="F90" s="17">
        <v>783240</v>
      </c>
      <c r="G90" s="18">
        <v>1</v>
      </c>
      <c r="H90" s="195">
        <v>116597.64</v>
      </c>
      <c r="I90" s="238">
        <f>F90-H90</f>
        <v>666642.36</v>
      </c>
      <c r="J90" s="231">
        <v>7751.64</v>
      </c>
      <c r="K90" s="221"/>
    </row>
    <row r="91" spans="1:27" ht="36" customHeight="1" outlineLevel="3" x14ac:dyDescent="0.2">
      <c r="A91" s="31">
        <v>79</v>
      </c>
      <c r="B91" s="14" t="s">
        <v>162</v>
      </c>
      <c r="C91" s="14" t="s">
        <v>163</v>
      </c>
      <c r="D91" s="15">
        <v>5</v>
      </c>
      <c r="E91" s="19" t="s">
        <v>28</v>
      </c>
      <c r="F91" s="17">
        <v>970807.68</v>
      </c>
      <c r="G91" s="18">
        <v>1</v>
      </c>
      <c r="H91" s="195"/>
      <c r="I91" s="236">
        <v>970807</v>
      </c>
      <c r="J91" s="230">
        <v>0</v>
      </c>
      <c r="K91" s="221"/>
    </row>
    <row r="92" spans="1:27" ht="27" customHeight="1" outlineLevel="3" x14ac:dyDescent="0.2">
      <c r="A92" s="241">
        <v>80</v>
      </c>
      <c r="B92" s="243" t="s">
        <v>164</v>
      </c>
      <c r="C92" s="243" t="s">
        <v>165</v>
      </c>
      <c r="D92" s="244">
        <v>0.16700000000000001</v>
      </c>
      <c r="E92" s="245">
        <v>100</v>
      </c>
      <c r="F92" s="246">
        <v>89159</v>
      </c>
      <c r="G92" s="247">
        <v>1</v>
      </c>
      <c r="H92" s="248">
        <v>89159</v>
      </c>
      <c r="I92" s="255"/>
      <c r="J92" s="253"/>
      <c r="K92" s="256"/>
    </row>
    <row r="93" spans="1:27" ht="36.75" customHeight="1" outlineLevel="3" x14ac:dyDescent="0.2">
      <c r="A93" s="241">
        <v>81</v>
      </c>
      <c r="B93" s="243" t="s">
        <v>166</v>
      </c>
      <c r="C93" s="243" t="s">
        <v>167</v>
      </c>
      <c r="D93" s="244">
        <v>0.16700000000000001</v>
      </c>
      <c r="E93" s="245">
        <v>100</v>
      </c>
      <c r="F93" s="246">
        <v>89145</v>
      </c>
      <c r="G93" s="247">
        <v>1</v>
      </c>
      <c r="H93" s="248">
        <v>89145</v>
      </c>
      <c r="I93" s="255"/>
      <c r="J93" s="253"/>
      <c r="K93" s="256"/>
    </row>
    <row r="94" spans="1:27" ht="33.75" customHeight="1" outlineLevel="3" x14ac:dyDescent="0.2">
      <c r="A94" s="241">
        <v>82</v>
      </c>
      <c r="B94" s="243" t="s">
        <v>168</v>
      </c>
      <c r="C94" s="243" t="s">
        <v>169</v>
      </c>
      <c r="D94" s="244">
        <v>0.16700000000000001</v>
      </c>
      <c r="E94" s="245">
        <v>100</v>
      </c>
      <c r="F94" s="246">
        <v>60370</v>
      </c>
      <c r="G94" s="247">
        <v>1</v>
      </c>
      <c r="H94" s="248">
        <v>60370</v>
      </c>
      <c r="I94" s="255"/>
      <c r="J94" s="253"/>
      <c r="K94" s="256"/>
    </row>
    <row r="95" spans="1:27" ht="33.75" customHeight="1" outlineLevel="3" x14ac:dyDescent="0.2">
      <c r="A95" s="31">
        <v>83</v>
      </c>
      <c r="B95" s="14" t="s">
        <v>170</v>
      </c>
      <c r="C95" s="14" t="s">
        <v>171</v>
      </c>
      <c r="D95" s="15">
        <v>0.16700000000000001</v>
      </c>
      <c r="E95" s="16">
        <v>36</v>
      </c>
      <c r="F95" s="17">
        <v>812591</v>
      </c>
      <c r="G95" s="18">
        <v>1</v>
      </c>
      <c r="H95" s="192">
        <v>292532.76</v>
      </c>
      <c r="I95" s="236">
        <v>520058.24</v>
      </c>
      <c r="J95" s="231">
        <v>16251.84</v>
      </c>
      <c r="K95" s="221"/>
    </row>
    <row r="96" spans="1:27" ht="29.25" customHeight="1" outlineLevel="3" x14ac:dyDescent="0.2">
      <c r="A96" s="31">
        <v>84</v>
      </c>
      <c r="B96" s="14" t="s">
        <v>172</v>
      </c>
      <c r="C96" s="14" t="s">
        <v>173</v>
      </c>
      <c r="D96" s="15">
        <v>0.214</v>
      </c>
      <c r="E96" s="16">
        <v>41</v>
      </c>
      <c r="F96" s="17">
        <v>350000</v>
      </c>
      <c r="G96" s="18">
        <v>1</v>
      </c>
      <c r="H96" s="192">
        <v>143499.62</v>
      </c>
      <c r="I96" s="236">
        <v>206500.38</v>
      </c>
      <c r="J96" s="231">
        <v>6999.96</v>
      </c>
      <c r="K96" s="221"/>
    </row>
    <row r="97" spans="1:11" ht="21.95" customHeight="1" outlineLevel="3" x14ac:dyDescent="0.2">
      <c r="A97" s="241">
        <v>85</v>
      </c>
      <c r="B97" s="243" t="s">
        <v>174</v>
      </c>
      <c r="C97" s="243" t="s">
        <v>175</v>
      </c>
      <c r="D97" s="244">
        <v>0.379</v>
      </c>
      <c r="E97" s="245">
        <v>75</v>
      </c>
      <c r="F97" s="246">
        <v>71182</v>
      </c>
      <c r="G97" s="247">
        <v>1</v>
      </c>
      <c r="H97" s="248">
        <v>53386.96</v>
      </c>
      <c r="I97" s="249">
        <v>17795.04</v>
      </c>
      <c r="J97" s="253"/>
      <c r="K97" s="256"/>
    </row>
    <row r="98" spans="1:11" ht="27.75" customHeight="1" outlineLevel="3" x14ac:dyDescent="0.2">
      <c r="A98" s="31">
        <v>86</v>
      </c>
      <c r="B98" s="14" t="s">
        <v>176</v>
      </c>
      <c r="C98" s="14" t="s">
        <v>177</v>
      </c>
      <c r="D98" s="15">
        <v>0.16700000000000001</v>
      </c>
      <c r="E98" s="16">
        <v>100</v>
      </c>
      <c r="F98" s="17">
        <v>205496</v>
      </c>
      <c r="G98" s="18">
        <v>1</v>
      </c>
      <c r="H98" s="192">
        <v>205496</v>
      </c>
      <c r="I98" s="239"/>
      <c r="J98" s="230"/>
      <c r="K98" s="221"/>
    </row>
    <row r="99" spans="1:11" ht="36.75" customHeight="1" outlineLevel="3" x14ac:dyDescent="0.2">
      <c r="A99" s="241">
        <v>87</v>
      </c>
      <c r="B99" s="243" t="s">
        <v>178</v>
      </c>
      <c r="C99" s="243" t="s">
        <v>179</v>
      </c>
      <c r="D99" s="244">
        <v>0.33300000000000002</v>
      </c>
      <c r="E99" s="245">
        <v>69</v>
      </c>
      <c r="F99" s="246">
        <v>70852</v>
      </c>
      <c r="G99" s="247">
        <v>1</v>
      </c>
      <c r="H99" s="248">
        <v>48888.26</v>
      </c>
      <c r="I99" s="249">
        <v>21963.74</v>
      </c>
      <c r="J99" s="253"/>
      <c r="K99" s="256"/>
    </row>
    <row r="100" spans="1:11" ht="33.75" customHeight="1" outlineLevel="3" x14ac:dyDescent="0.2">
      <c r="A100" s="241">
        <v>88</v>
      </c>
      <c r="B100" s="243" t="s">
        <v>180</v>
      </c>
      <c r="C100" s="243" t="s">
        <v>181</v>
      </c>
      <c r="D100" s="244">
        <v>0.16700000000000001</v>
      </c>
      <c r="E100" s="245">
        <v>100</v>
      </c>
      <c r="F100" s="246">
        <v>23057</v>
      </c>
      <c r="G100" s="247">
        <v>1</v>
      </c>
      <c r="H100" s="248">
        <v>23057</v>
      </c>
      <c r="I100" s="255"/>
      <c r="J100" s="253"/>
      <c r="K100" s="256"/>
    </row>
    <row r="101" spans="1:11" ht="29.25" customHeight="1" outlineLevel="3" x14ac:dyDescent="0.2">
      <c r="A101" s="31">
        <v>89</v>
      </c>
      <c r="B101" s="14" t="s">
        <v>182</v>
      </c>
      <c r="C101" s="14" t="s">
        <v>183</v>
      </c>
      <c r="D101" s="15">
        <v>0.16700000000000001</v>
      </c>
      <c r="E101" s="16">
        <v>100</v>
      </c>
      <c r="F101" s="17">
        <v>111000</v>
      </c>
      <c r="G101" s="18">
        <v>1</v>
      </c>
      <c r="H101" s="192">
        <v>111000</v>
      </c>
      <c r="I101" s="239"/>
      <c r="J101" s="230"/>
      <c r="K101" s="221"/>
    </row>
    <row r="102" spans="1:11" ht="29.25" customHeight="1" outlineLevel="3" x14ac:dyDescent="0.2">
      <c r="A102" s="31">
        <v>90</v>
      </c>
      <c r="B102" s="14" t="s">
        <v>184</v>
      </c>
      <c r="C102" s="14" t="s">
        <v>185</v>
      </c>
      <c r="D102" s="15">
        <v>8.3000000000000004E-2</v>
      </c>
      <c r="E102" s="16">
        <v>17</v>
      </c>
      <c r="F102" s="17">
        <v>1376562</v>
      </c>
      <c r="G102" s="18">
        <v>1</v>
      </c>
      <c r="H102" s="192">
        <v>234016.52</v>
      </c>
      <c r="I102" s="236">
        <v>1142545.48</v>
      </c>
      <c r="J102" s="231">
        <v>13765.68</v>
      </c>
      <c r="K102" s="221"/>
    </row>
    <row r="103" spans="1:11" ht="24" customHeight="1" outlineLevel="3" x14ac:dyDescent="0.2">
      <c r="A103" s="241">
        <v>91</v>
      </c>
      <c r="B103" s="243" t="s">
        <v>186</v>
      </c>
      <c r="C103" s="243" t="s">
        <v>187</v>
      </c>
      <c r="D103" s="244">
        <v>0.16700000000000001</v>
      </c>
      <c r="E103" s="245">
        <v>100</v>
      </c>
      <c r="F103" s="246">
        <v>48174</v>
      </c>
      <c r="G103" s="247">
        <v>1</v>
      </c>
      <c r="H103" s="248">
        <v>48174</v>
      </c>
      <c r="I103" s="255"/>
      <c r="J103" s="253"/>
      <c r="K103" s="256"/>
    </row>
    <row r="104" spans="1:11" ht="21.95" customHeight="1" outlineLevel="3" x14ac:dyDescent="0.2">
      <c r="A104" s="31">
        <v>92</v>
      </c>
      <c r="B104" s="14" t="s">
        <v>188</v>
      </c>
      <c r="C104" s="14" t="s">
        <v>189</v>
      </c>
      <c r="D104" s="15">
        <v>0.16700000000000001</v>
      </c>
      <c r="E104" s="16">
        <v>33.799999999999997</v>
      </c>
      <c r="F104" s="17">
        <v>215000</v>
      </c>
      <c r="G104" s="18">
        <v>1</v>
      </c>
      <c r="H104" s="192">
        <v>72669.56</v>
      </c>
      <c r="I104" s="238">
        <v>142330.44</v>
      </c>
      <c r="J104" s="231">
        <v>4299.96</v>
      </c>
      <c r="K104" s="221"/>
    </row>
    <row r="105" spans="1:11" ht="33.75" customHeight="1" outlineLevel="3" x14ac:dyDescent="0.2">
      <c r="A105" s="241">
        <v>93</v>
      </c>
      <c r="B105" s="243" t="s">
        <v>190</v>
      </c>
      <c r="C105" s="243" t="s">
        <v>191</v>
      </c>
      <c r="D105" s="244">
        <v>0.16700000000000001</v>
      </c>
      <c r="E105" s="245">
        <v>100</v>
      </c>
      <c r="F105" s="246">
        <v>21904</v>
      </c>
      <c r="G105" s="247">
        <v>1</v>
      </c>
      <c r="H105" s="248">
        <v>21904</v>
      </c>
      <c r="I105" s="255"/>
      <c r="J105" s="253"/>
      <c r="K105" s="256"/>
    </row>
    <row r="106" spans="1:11" ht="37.5" customHeight="1" outlineLevel="3" x14ac:dyDescent="0.2">
      <c r="A106" s="241">
        <v>94</v>
      </c>
      <c r="B106" s="243" t="s">
        <v>192</v>
      </c>
      <c r="C106" s="243" t="s">
        <v>193</v>
      </c>
      <c r="D106" s="244">
        <v>0.16700000000000001</v>
      </c>
      <c r="E106" s="245">
        <v>100</v>
      </c>
      <c r="F106" s="246">
        <v>23166</v>
      </c>
      <c r="G106" s="247">
        <v>1</v>
      </c>
      <c r="H106" s="248">
        <v>23166</v>
      </c>
      <c r="I106" s="255"/>
      <c r="J106" s="253"/>
      <c r="K106" s="256"/>
    </row>
    <row r="107" spans="1:11" ht="33.75" customHeight="1" outlineLevel="3" x14ac:dyDescent="0.2">
      <c r="A107" s="241">
        <v>95</v>
      </c>
      <c r="B107" s="243" t="s">
        <v>194</v>
      </c>
      <c r="C107" s="243" t="s">
        <v>195</v>
      </c>
      <c r="D107" s="244">
        <v>0.26900000000000002</v>
      </c>
      <c r="E107" s="245">
        <v>38</v>
      </c>
      <c r="F107" s="246">
        <v>89394</v>
      </c>
      <c r="G107" s="247">
        <v>1</v>
      </c>
      <c r="H107" s="248">
        <v>33969.72</v>
      </c>
      <c r="I107" s="249">
        <v>55424.28</v>
      </c>
      <c r="J107" s="253"/>
      <c r="K107" s="256"/>
    </row>
    <row r="108" spans="1:11" ht="36" customHeight="1" outlineLevel="3" x14ac:dyDescent="0.2">
      <c r="A108" s="241">
        <v>96</v>
      </c>
      <c r="B108" s="243" t="s">
        <v>196</v>
      </c>
      <c r="C108" s="243" t="s">
        <v>197</v>
      </c>
      <c r="D108" s="244">
        <v>0.16700000000000001</v>
      </c>
      <c r="E108" s="245">
        <v>100</v>
      </c>
      <c r="F108" s="246">
        <v>16633</v>
      </c>
      <c r="G108" s="247">
        <v>1</v>
      </c>
      <c r="H108" s="248">
        <v>16633</v>
      </c>
      <c r="I108" s="255"/>
      <c r="J108" s="253"/>
      <c r="K108" s="256"/>
    </row>
    <row r="109" spans="1:11" ht="25.5" customHeight="1" outlineLevel="3" x14ac:dyDescent="0.2">
      <c r="A109" s="241">
        <v>97</v>
      </c>
      <c r="B109" s="243" t="s">
        <v>198</v>
      </c>
      <c r="C109" s="243" t="s">
        <v>199</v>
      </c>
      <c r="D109" s="244">
        <v>0.16700000000000001</v>
      </c>
      <c r="E109" s="245">
        <v>49.48</v>
      </c>
      <c r="F109" s="246">
        <v>32176</v>
      </c>
      <c r="G109" s="247">
        <v>1</v>
      </c>
      <c r="H109" s="248">
        <v>15921.08</v>
      </c>
      <c r="I109" s="249">
        <f>F109-H109</f>
        <v>16254.92</v>
      </c>
      <c r="J109" s="253"/>
      <c r="K109" s="256"/>
    </row>
    <row r="110" spans="1:11" ht="30" customHeight="1" outlineLevel="3" x14ac:dyDescent="0.2">
      <c r="A110" s="241">
        <v>98</v>
      </c>
      <c r="B110" s="243" t="s">
        <v>208</v>
      </c>
      <c r="C110" s="243" t="s">
        <v>209</v>
      </c>
      <c r="D110" s="244">
        <v>0.16700000000000001</v>
      </c>
      <c r="E110" s="245">
        <v>100</v>
      </c>
      <c r="F110" s="246">
        <v>88417</v>
      </c>
      <c r="G110" s="247">
        <v>1</v>
      </c>
      <c r="H110" s="248">
        <v>88417</v>
      </c>
      <c r="I110" s="249"/>
      <c r="J110" s="253"/>
      <c r="K110" s="256"/>
    </row>
    <row r="111" spans="1:11" ht="23.25" customHeight="1" outlineLevel="3" x14ac:dyDescent="0.2">
      <c r="A111" s="31">
        <v>99</v>
      </c>
      <c r="B111" s="14" t="s">
        <v>212</v>
      </c>
      <c r="C111" s="14" t="s">
        <v>213</v>
      </c>
      <c r="D111" s="15">
        <v>8.3000000000000004E-2</v>
      </c>
      <c r="E111" s="16">
        <v>20</v>
      </c>
      <c r="F111" s="17">
        <v>440800</v>
      </c>
      <c r="G111" s="18">
        <v>1</v>
      </c>
      <c r="H111" s="192">
        <v>88159.4</v>
      </c>
      <c r="I111" s="236">
        <v>352640.6</v>
      </c>
      <c r="J111" s="231">
        <v>4407.96</v>
      </c>
      <c r="K111" s="221"/>
    </row>
    <row r="112" spans="1:11" ht="21.95" customHeight="1" outlineLevel="3" x14ac:dyDescent="0.2">
      <c r="A112" s="31">
        <v>100</v>
      </c>
      <c r="B112" s="14" t="s">
        <v>214</v>
      </c>
      <c r="C112" s="14" t="s">
        <v>215</v>
      </c>
      <c r="D112" s="15">
        <v>0.16700000000000001</v>
      </c>
      <c r="E112" s="16">
        <v>100</v>
      </c>
      <c r="F112" s="17">
        <v>150000</v>
      </c>
      <c r="G112" s="18">
        <v>1</v>
      </c>
      <c r="H112" s="192">
        <v>150000</v>
      </c>
      <c r="I112" s="239"/>
      <c r="J112" s="230"/>
      <c r="K112" s="221"/>
    </row>
    <row r="113" spans="1:26" ht="21.95" customHeight="1" outlineLevel="3" x14ac:dyDescent="0.2">
      <c r="A113" s="241">
        <v>101</v>
      </c>
      <c r="B113" s="243" t="s">
        <v>216</v>
      </c>
      <c r="C113" s="243" t="s">
        <v>217</v>
      </c>
      <c r="D113" s="244">
        <v>1.389</v>
      </c>
      <c r="E113" s="245">
        <v>100</v>
      </c>
      <c r="F113" s="246">
        <v>75600</v>
      </c>
      <c r="G113" s="247">
        <v>1</v>
      </c>
      <c r="H113" s="248">
        <v>75600</v>
      </c>
      <c r="I113" s="255"/>
      <c r="J113" s="253"/>
      <c r="K113" s="256"/>
      <c r="L113" s="63"/>
      <c r="M113" s="63"/>
      <c r="N113" s="63"/>
      <c r="O113" s="63"/>
      <c r="P113" s="63"/>
      <c r="Q113" s="63"/>
      <c r="R113" s="63"/>
      <c r="S113" s="63"/>
      <c r="T113" s="63"/>
      <c r="U113" s="63"/>
    </row>
    <row r="114" spans="1:26" ht="21.95" customHeight="1" outlineLevel="3" x14ac:dyDescent="0.2">
      <c r="A114" s="31">
        <v>102</v>
      </c>
      <c r="B114" s="14" t="s">
        <v>218</v>
      </c>
      <c r="C114" s="14" t="s">
        <v>219</v>
      </c>
      <c r="D114" s="15">
        <v>0.20799999999999999</v>
      </c>
      <c r="E114" s="16">
        <v>43.45</v>
      </c>
      <c r="F114" s="17">
        <v>196900</v>
      </c>
      <c r="G114" s="18">
        <v>1</v>
      </c>
      <c r="H114" s="192">
        <v>85552.88</v>
      </c>
      <c r="I114" s="236">
        <v>111347.12</v>
      </c>
      <c r="J114" s="292">
        <v>3839.52</v>
      </c>
      <c r="K114" s="224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6" ht="21.95" customHeight="1" outlineLevel="3" x14ac:dyDescent="0.2">
      <c r="A115" s="31">
        <v>103</v>
      </c>
      <c r="B115" s="14" t="s">
        <v>220</v>
      </c>
      <c r="C115" s="14" t="s">
        <v>221</v>
      </c>
      <c r="D115" s="15">
        <v>0.20799999999999999</v>
      </c>
      <c r="E115" s="16">
        <v>43.45</v>
      </c>
      <c r="F115" s="17">
        <v>175900</v>
      </c>
      <c r="G115" s="18">
        <v>1</v>
      </c>
      <c r="H115" s="192">
        <v>76429.039999999994</v>
      </c>
      <c r="I115" s="238">
        <f>F115-H115</f>
        <v>99470.96</v>
      </c>
      <c r="J115" s="292">
        <v>3430.08</v>
      </c>
      <c r="K115" s="226"/>
      <c r="L115" s="219"/>
      <c r="M115" s="188"/>
      <c r="N115" s="188"/>
      <c r="O115" s="139"/>
      <c r="P115" s="140"/>
      <c r="Q115" s="141"/>
      <c r="R115" s="142"/>
      <c r="S115" s="143"/>
      <c r="T115" s="144"/>
      <c r="U115" s="144"/>
      <c r="V115" s="152"/>
      <c r="W115" s="63"/>
    </row>
    <row r="116" spans="1:26" ht="21.95" customHeight="1" outlineLevel="3" x14ac:dyDescent="0.2">
      <c r="A116" s="241">
        <v>104</v>
      </c>
      <c r="B116" s="243" t="s">
        <v>224</v>
      </c>
      <c r="C116" s="243" t="s">
        <v>225</v>
      </c>
      <c r="D116" s="244">
        <v>0.41699999999999998</v>
      </c>
      <c r="E116" s="245">
        <v>82.9</v>
      </c>
      <c r="F116" s="246">
        <v>47000</v>
      </c>
      <c r="G116" s="247">
        <v>1</v>
      </c>
      <c r="H116" s="248">
        <v>38963.279999999999</v>
      </c>
      <c r="I116" s="249">
        <v>8036.72</v>
      </c>
      <c r="J116" s="250"/>
      <c r="K116" s="257"/>
      <c r="L116" s="219"/>
      <c r="M116" s="188"/>
      <c r="N116" s="188"/>
      <c r="O116" s="139"/>
      <c r="P116" s="140"/>
      <c r="Q116" s="141"/>
      <c r="R116" s="142"/>
      <c r="S116" s="143"/>
      <c r="T116" s="144"/>
      <c r="U116" s="144"/>
      <c r="V116" s="152"/>
      <c r="W116" s="63"/>
    </row>
    <row r="117" spans="1:26" ht="21.95" customHeight="1" outlineLevel="3" x14ac:dyDescent="0.2">
      <c r="A117" s="31">
        <v>105</v>
      </c>
      <c r="B117" s="14" t="s">
        <v>226</v>
      </c>
      <c r="C117" s="14" t="s">
        <v>227</v>
      </c>
      <c r="D117" s="15">
        <v>0.16700000000000001</v>
      </c>
      <c r="E117" s="16">
        <v>33.799999999999997</v>
      </c>
      <c r="F117" s="17">
        <v>405000</v>
      </c>
      <c r="G117" s="18">
        <v>1</v>
      </c>
      <c r="H117" s="192">
        <v>136890</v>
      </c>
      <c r="I117" s="236">
        <v>268110</v>
      </c>
      <c r="J117" s="292">
        <v>8100</v>
      </c>
      <c r="K117" s="224"/>
      <c r="L117" s="63"/>
      <c r="M117" s="63"/>
      <c r="N117" s="63"/>
      <c r="O117" s="63"/>
      <c r="P117" s="63"/>
      <c r="Q117" s="63"/>
      <c r="R117" s="145"/>
      <c r="S117" s="63"/>
      <c r="T117" s="63"/>
      <c r="U117" s="63"/>
      <c r="V117" s="63"/>
      <c r="W117" s="63"/>
    </row>
    <row r="118" spans="1:26" ht="21" customHeight="1" outlineLevel="3" x14ac:dyDescent="0.2">
      <c r="A118" s="31">
        <v>106</v>
      </c>
      <c r="B118" s="14" t="s">
        <v>228</v>
      </c>
      <c r="C118" s="14" t="s">
        <v>229</v>
      </c>
      <c r="D118" s="15">
        <v>0.16700000000000001</v>
      </c>
      <c r="E118" s="16">
        <v>33.799999999999997</v>
      </c>
      <c r="F118" s="17">
        <v>397000</v>
      </c>
      <c r="G118" s="18">
        <v>1</v>
      </c>
      <c r="H118" s="192">
        <v>134186.44</v>
      </c>
      <c r="I118" s="236">
        <v>262813.56</v>
      </c>
      <c r="J118" s="231">
        <v>7940.04</v>
      </c>
      <c r="K118" s="221"/>
    </row>
    <row r="119" spans="1:26" ht="22.5" customHeight="1" outlineLevel="3" x14ac:dyDescent="0.2">
      <c r="A119" s="241">
        <v>107</v>
      </c>
      <c r="B119" s="243" t="s">
        <v>230</v>
      </c>
      <c r="C119" s="243" t="s">
        <v>231</v>
      </c>
      <c r="D119" s="244">
        <v>0.16700000000000001</v>
      </c>
      <c r="E119" s="245">
        <v>76</v>
      </c>
      <c r="F119" s="246">
        <v>70000</v>
      </c>
      <c r="G119" s="247">
        <v>1</v>
      </c>
      <c r="H119" s="248">
        <v>53200.6</v>
      </c>
      <c r="I119" s="249">
        <v>16799.400000000001</v>
      </c>
      <c r="J119" s="250"/>
      <c r="K119" s="256"/>
    </row>
    <row r="120" spans="1:26" ht="25.5" customHeight="1" outlineLevel="3" x14ac:dyDescent="0.2">
      <c r="A120" s="241">
        <v>108</v>
      </c>
      <c r="B120" s="243" t="s">
        <v>232</v>
      </c>
      <c r="C120" s="243" t="s">
        <v>233</v>
      </c>
      <c r="D120" s="244">
        <v>0.16700000000000001</v>
      </c>
      <c r="E120" s="245">
        <v>100</v>
      </c>
      <c r="F120" s="246">
        <v>25400</v>
      </c>
      <c r="G120" s="247">
        <v>1</v>
      </c>
      <c r="H120" s="248">
        <v>25400</v>
      </c>
      <c r="I120" s="249"/>
      <c r="J120" s="250"/>
      <c r="K120" s="256"/>
    </row>
    <row r="121" spans="1:26" ht="21.95" customHeight="1" outlineLevel="3" x14ac:dyDescent="0.2">
      <c r="A121" s="31">
        <v>109</v>
      </c>
      <c r="B121" s="14" t="s">
        <v>243</v>
      </c>
      <c r="C121" s="14" t="s">
        <v>244</v>
      </c>
      <c r="D121" s="15">
        <v>0.16700000000000001</v>
      </c>
      <c r="E121" s="16">
        <v>15</v>
      </c>
      <c r="F121" s="17">
        <v>158538</v>
      </c>
      <c r="G121" s="18">
        <v>1</v>
      </c>
      <c r="H121" s="192">
        <v>23780.7</v>
      </c>
      <c r="I121" s="238">
        <v>134757.29999999999</v>
      </c>
      <c r="J121" s="231">
        <v>3170.76</v>
      </c>
      <c r="K121" s="221"/>
    </row>
    <row r="122" spans="1:26" ht="21.95" customHeight="1" outlineLevel="3" x14ac:dyDescent="0.2">
      <c r="A122" s="31">
        <v>110</v>
      </c>
      <c r="B122" s="271" t="s">
        <v>245</v>
      </c>
      <c r="C122" s="14" t="s">
        <v>246</v>
      </c>
      <c r="D122" s="15">
        <v>0.26900000000000002</v>
      </c>
      <c r="E122" s="16">
        <v>38</v>
      </c>
      <c r="F122" s="17">
        <v>414000</v>
      </c>
      <c r="G122" s="18">
        <v>1</v>
      </c>
      <c r="H122" s="192">
        <v>157320</v>
      </c>
      <c r="I122" s="238">
        <v>256680</v>
      </c>
      <c r="J122" s="293">
        <v>0</v>
      </c>
      <c r="K122" s="221"/>
      <c r="N122" s="290"/>
      <c r="O122" s="290"/>
      <c r="P122" s="291"/>
      <c r="Q122" s="291"/>
      <c r="R122" s="291"/>
      <c r="S122" s="291"/>
      <c r="T122" s="4"/>
      <c r="U122" s="5"/>
      <c r="V122" s="6"/>
      <c r="W122" s="7"/>
      <c r="X122" s="8"/>
      <c r="Y122" s="7"/>
      <c r="Z122" s="7"/>
    </row>
    <row r="123" spans="1:26" ht="21.95" customHeight="1" outlineLevel="3" x14ac:dyDescent="0.2">
      <c r="A123" s="241">
        <v>111</v>
      </c>
      <c r="B123" s="243" t="s">
        <v>247</v>
      </c>
      <c r="C123" s="243" t="s">
        <v>248</v>
      </c>
      <c r="D123" s="244">
        <v>0.16700000000000001</v>
      </c>
      <c r="E123" s="245">
        <v>100</v>
      </c>
      <c r="F123" s="246">
        <v>29021</v>
      </c>
      <c r="G123" s="247">
        <v>1</v>
      </c>
      <c r="H123" s="248">
        <v>29021</v>
      </c>
      <c r="I123" s="255"/>
      <c r="J123" s="253"/>
      <c r="K123" s="256"/>
    </row>
    <row r="124" spans="1:26" ht="21.95" customHeight="1" outlineLevel="3" x14ac:dyDescent="0.2">
      <c r="A124" s="241">
        <v>112</v>
      </c>
      <c r="B124" s="243" t="s">
        <v>249</v>
      </c>
      <c r="C124" s="243" t="s">
        <v>250</v>
      </c>
      <c r="D124" s="244">
        <v>0.16700000000000001</v>
      </c>
      <c r="E124" s="245">
        <v>100</v>
      </c>
      <c r="F124" s="246">
        <v>44587</v>
      </c>
      <c r="G124" s="247">
        <v>1</v>
      </c>
      <c r="H124" s="248">
        <v>44587</v>
      </c>
      <c r="I124" s="255"/>
      <c r="J124" s="253"/>
      <c r="K124" s="256"/>
    </row>
    <row r="125" spans="1:26" ht="21.95" customHeight="1" outlineLevel="3" x14ac:dyDescent="0.2">
      <c r="A125" s="241">
        <v>113</v>
      </c>
      <c r="B125" s="243" t="s">
        <v>251</v>
      </c>
      <c r="C125" s="243" t="s">
        <v>252</v>
      </c>
      <c r="D125" s="244">
        <v>0.16700000000000001</v>
      </c>
      <c r="E125" s="245">
        <v>100</v>
      </c>
      <c r="F125" s="246">
        <v>24721</v>
      </c>
      <c r="G125" s="247">
        <v>-1</v>
      </c>
      <c r="H125" s="248">
        <v>24721</v>
      </c>
      <c r="I125" s="255"/>
      <c r="J125" s="253"/>
      <c r="K125" s="256"/>
    </row>
    <row r="126" spans="1:26" ht="21.95" customHeight="1" outlineLevel="3" x14ac:dyDescent="0.2">
      <c r="A126" s="31">
        <v>114</v>
      </c>
      <c r="B126" s="14" t="s">
        <v>255</v>
      </c>
      <c r="C126" s="14" t="s">
        <v>256</v>
      </c>
      <c r="D126" s="15">
        <v>8.6999999999999994E-2</v>
      </c>
      <c r="E126" s="16">
        <v>14.67</v>
      </c>
      <c r="F126" s="17">
        <v>1937703</v>
      </c>
      <c r="G126" s="18">
        <v>1</v>
      </c>
      <c r="H126" s="192">
        <v>284196.12</v>
      </c>
      <c r="I126" s="238">
        <v>1653506.88</v>
      </c>
      <c r="J126" s="231">
        <v>19377</v>
      </c>
      <c r="K126" s="221"/>
      <c r="N126" s="59"/>
    </row>
    <row r="127" spans="1:26" ht="21.95" customHeight="1" outlineLevel="3" x14ac:dyDescent="0.2">
      <c r="A127" s="241">
        <v>115</v>
      </c>
      <c r="B127" s="243" t="s">
        <v>257</v>
      </c>
      <c r="C127" s="243" t="s">
        <v>258</v>
      </c>
      <c r="D127" s="244">
        <v>0.16700000000000001</v>
      </c>
      <c r="E127" s="245">
        <v>100</v>
      </c>
      <c r="F127" s="258">
        <v>11</v>
      </c>
      <c r="G127" s="247">
        <v>1</v>
      </c>
      <c r="H127" s="259">
        <v>11</v>
      </c>
      <c r="I127" s="255"/>
      <c r="J127" s="253"/>
      <c r="K127" s="256"/>
    </row>
    <row r="128" spans="1:26" ht="21.95" customHeight="1" outlineLevel="3" x14ac:dyDescent="0.2">
      <c r="A128" s="241">
        <v>116</v>
      </c>
      <c r="B128" s="243" t="s">
        <v>259</v>
      </c>
      <c r="C128" s="243" t="s">
        <v>260</v>
      </c>
      <c r="D128" s="244">
        <v>0.16700000000000001</v>
      </c>
      <c r="E128" s="245">
        <v>100</v>
      </c>
      <c r="F128" s="246">
        <v>28616</v>
      </c>
      <c r="G128" s="247">
        <v>1</v>
      </c>
      <c r="H128" s="248">
        <v>28616</v>
      </c>
      <c r="I128" s="255"/>
      <c r="J128" s="253"/>
      <c r="K128" s="256"/>
    </row>
    <row r="129" spans="1:11" ht="21.95" customHeight="1" outlineLevel="3" x14ac:dyDescent="0.2">
      <c r="A129" s="241">
        <v>117</v>
      </c>
      <c r="B129" s="243" t="s">
        <v>261</v>
      </c>
      <c r="C129" s="243" t="s">
        <v>262</v>
      </c>
      <c r="D129" s="244">
        <v>0.16700000000000001</v>
      </c>
      <c r="E129" s="245">
        <v>100</v>
      </c>
      <c r="F129" s="246">
        <v>3119</v>
      </c>
      <c r="G129" s="247">
        <v>1</v>
      </c>
      <c r="H129" s="248">
        <v>3119</v>
      </c>
      <c r="I129" s="255"/>
      <c r="J129" s="253"/>
      <c r="K129" s="256"/>
    </row>
    <row r="130" spans="1:11" ht="21.95" customHeight="1" outlineLevel="3" x14ac:dyDescent="0.2">
      <c r="A130" s="241">
        <v>118</v>
      </c>
      <c r="B130" s="243" t="s">
        <v>263</v>
      </c>
      <c r="C130" s="243" t="s">
        <v>264</v>
      </c>
      <c r="D130" s="244">
        <v>0.16700000000000001</v>
      </c>
      <c r="E130" s="245">
        <v>100</v>
      </c>
      <c r="F130" s="246">
        <v>1500</v>
      </c>
      <c r="G130" s="247">
        <v>1</v>
      </c>
      <c r="H130" s="248">
        <v>1500</v>
      </c>
      <c r="I130" s="255"/>
      <c r="J130" s="253"/>
      <c r="K130" s="256"/>
    </row>
    <row r="131" spans="1:11" ht="21.95" customHeight="1" outlineLevel="3" x14ac:dyDescent="0.2">
      <c r="A131" s="241">
        <v>119</v>
      </c>
      <c r="B131" s="243" t="s">
        <v>265</v>
      </c>
      <c r="C131" s="243" t="s">
        <v>266</v>
      </c>
      <c r="D131" s="244">
        <v>0.16700000000000001</v>
      </c>
      <c r="E131" s="245">
        <v>100</v>
      </c>
      <c r="F131" s="246">
        <v>5900</v>
      </c>
      <c r="G131" s="247">
        <v>1</v>
      </c>
      <c r="H131" s="248">
        <v>5900</v>
      </c>
      <c r="I131" s="255"/>
      <c r="J131" s="253"/>
      <c r="K131" s="256"/>
    </row>
    <row r="132" spans="1:11" ht="21.95" customHeight="1" outlineLevel="3" x14ac:dyDescent="0.2">
      <c r="A132" s="241">
        <v>120</v>
      </c>
      <c r="B132" s="243" t="s">
        <v>267</v>
      </c>
      <c r="C132" s="243" t="s">
        <v>268</v>
      </c>
      <c r="D132" s="244">
        <v>0.245</v>
      </c>
      <c r="E132" s="245">
        <v>32</v>
      </c>
      <c r="F132" s="246">
        <v>93000</v>
      </c>
      <c r="G132" s="247">
        <v>1</v>
      </c>
      <c r="H132" s="248">
        <v>29760</v>
      </c>
      <c r="I132" s="249">
        <v>63240</v>
      </c>
      <c r="J132" s="253"/>
      <c r="K132" s="256"/>
    </row>
    <row r="133" spans="1:11" ht="21.95" customHeight="1" outlineLevel="3" x14ac:dyDescent="0.2">
      <c r="A133" s="31">
        <v>121</v>
      </c>
      <c r="B133" s="14" t="s">
        <v>269</v>
      </c>
      <c r="C133" s="14" t="s">
        <v>270</v>
      </c>
      <c r="D133" s="15">
        <v>0.245</v>
      </c>
      <c r="E133" s="16">
        <v>51</v>
      </c>
      <c r="F133" s="17">
        <v>134000</v>
      </c>
      <c r="G133" s="18">
        <v>1</v>
      </c>
      <c r="H133" s="192">
        <v>68339.62</v>
      </c>
      <c r="I133" s="238">
        <v>65660.38</v>
      </c>
      <c r="J133" s="231">
        <v>2679.96</v>
      </c>
      <c r="K133" s="221"/>
    </row>
    <row r="134" spans="1:11" ht="21.95" customHeight="1" outlineLevel="3" x14ac:dyDescent="0.2">
      <c r="A134" s="31">
        <v>122</v>
      </c>
      <c r="B134" s="14" t="s">
        <v>271</v>
      </c>
      <c r="C134" s="14" t="s">
        <v>272</v>
      </c>
      <c r="D134" s="15">
        <v>0.245</v>
      </c>
      <c r="E134" s="16">
        <v>51</v>
      </c>
      <c r="F134" s="17">
        <v>134000</v>
      </c>
      <c r="G134" s="18">
        <v>1</v>
      </c>
      <c r="H134" s="192">
        <v>68339.62</v>
      </c>
      <c r="I134" s="238">
        <v>65660.38</v>
      </c>
      <c r="J134" s="231">
        <v>2679.96</v>
      </c>
      <c r="K134" s="221"/>
    </row>
    <row r="135" spans="1:11" ht="21.95" customHeight="1" outlineLevel="3" x14ac:dyDescent="0.2">
      <c r="A135" s="31">
        <v>123</v>
      </c>
      <c r="B135" s="271" t="s">
        <v>273</v>
      </c>
      <c r="C135" s="14" t="s">
        <v>274</v>
      </c>
      <c r="D135" s="15">
        <v>0.26900000000000002</v>
      </c>
      <c r="E135" s="16">
        <v>38</v>
      </c>
      <c r="F135" s="17">
        <v>111884</v>
      </c>
      <c r="G135" s="18">
        <v>1</v>
      </c>
      <c r="H135" s="192">
        <v>42515.92</v>
      </c>
      <c r="I135" s="238">
        <v>69368.08</v>
      </c>
      <c r="J135" s="293">
        <v>0</v>
      </c>
      <c r="K135" s="221"/>
    </row>
    <row r="136" spans="1:11" ht="21.95" customHeight="1" outlineLevel="3" x14ac:dyDescent="0.2">
      <c r="A136" s="31">
        <v>124</v>
      </c>
      <c r="B136" s="271" t="s">
        <v>275</v>
      </c>
      <c r="C136" s="14" t="s">
        <v>276</v>
      </c>
      <c r="D136" s="15">
        <v>0.52100000000000002</v>
      </c>
      <c r="E136" s="16">
        <v>68</v>
      </c>
      <c r="F136" s="17">
        <v>105635</v>
      </c>
      <c r="G136" s="18">
        <v>1</v>
      </c>
      <c r="H136" s="192">
        <v>71831.8</v>
      </c>
      <c r="I136" s="238">
        <v>33803.199999999997</v>
      </c>
      <c r="J136" s="293">
        <v>0</v>
      </c>
      <c r="K136" s="221"/>
    </row>
    <row r="137" spans="1:11" ht="21.95" customHeight="1" outlineLevel="3" x14ac:dyDescent="0.2">
      <c r="A137" s="31">
        <v>125</v>
      </c>
      <c r="B137" s="271" t="s">
        <v>277</v>
      </c>
      <c r="C137" s="14" t="s">
        <v>278</v>
      </c>
      <c r="D137" s="15">
        <v>0.52100000000000002</v>
      </c>
      <c r="E137" s="16">
        <v>68</v>
      </c>
      <c r="F137" s="17">
        <v>105635</v>
      </c>
      <c r="G137" s="18">
        <v>1</v>
      </c>
      <c r="H137" s="192">
        <v>71831.8</v>
      </c>
      <c r="I137" s="238">
        <v>33803.199999999997</v>
      </c>
      <c r="J137" s="293">
        <v>0</v>
      </c>
      <c r="K137" s="221"/>
    </row>
    <row r="138" spans="1:11" ht="21.95" customHeight="1" outlineLevel="3" x14ac:dyDescent="0.2">
      <c r="A138" s="241">
        <v>126</v>
      </c>
      <c r="B138" s="243" t="s">
        <v>279</v>
      </c>
      <c r="C138" s="243" t="s">
        <v>280</v>
      </c>
      <c r="D138" s="244">
        <v>0.16700000000000001</v>
      </c>
      <c r="E138" s="245">
        <v>100</v>
      </c>
      <c r="F138" s="246">
        <v>15180</v>
      </c>
      <c r="G138" s="247">
        <v>1</v>
      </c>
      <c r="H138" s="248">
        <v>15180</v>
      </c>
      <c r="I138" s="255"/>
      <c r="J138" s="250"/>
      <c r="K138" s="256"/>
    </row>
    <row r="139" spans="1:11" ht="21.95" customHeight="1" outlineLevel="3" x14ac:dyDescent="0.2">
      <c r="A139" s="241">
        <v>127</v>
      </c>
      <c r="B139" s="243" t="s">
        <v>281</v>
      </c>
      <c r="C139" s="243" t="s">
        <v>282</v>
      </c>
      <c r="D139" s="244">
        <v>0.16700000000000001</v>
      </c>
      <c r="E139" s="245">
        <v>100</v>
      </c>
      <c r="F139" s="246">
        <v>35421</v>
      </c>
      <c r="G139" s="247">
        <v>1</v>
      </c>
      <c r="H139" s="248">
        <v>35421</v>
      </c>
      <c r="I139" s="255"/>
      <c r="J139" s="250"/>
      <c r="K139" s="256"/>
    </row>
    <row r="140" spans="1:11" ht="21.95" customHeight="1" outlineLevel="3" x14ac:dyDescent="0.2">
      <c r="A140" s="241">
        <v>128</v>
      </c>
      <c r="B140" s="243" t="s">
        <v>283</v>
      </c>
      <c r="C140" s="243" t="s">
        <v>284</v>
      </c>
      <c r="D140" s="244">
        <v>0.16700000000000001</v>
      </c>
      <c r="E140" s="245">
        <v>100</v>
      </c>
      <c r="F140" s="246">
        <v>24209</v>
      </c>
      <c r="G140" s="247">
        <v>1</v>
      </c>
      <c r="H140" s="248">
        <v>24209</v>
      </c>
      <c r="I140" s="255"/>
      <c r="J140" s="250"/>
      <c r="K140" s="256"/>
    </row>
    <row r="141" spans="1:11" ht="25.5" customHeight="1" outlineLevel="3" x14ac:dyDescent="0.2">
      <c r="A141" s="31">
        <v>129</v>
      </c>
      <c r="B141" s="14" t="s">
        <v>285</v>
      </c>
      <c r="C141" s="14" t="s">
        <v>286</v>
      </c>
      <c r="D141" s="15">
        <v>0.23100000000000001</v>
      </c>
      <c r="E141" s="16">
        <v>44</v>
      </c>
      <c r="F141" s="17">
        <v>350000</v>
      </c>
      <c r="G141" s="18">
        <v>1</v>
      </c>
      <c r="H141" s="192">
        <v>153999.67999999999</v>
      </c>
      <c r="I141" s="238">
        <v>196000.32</v>
      </c>
      <c r="J141" s="231">
        <v>6999.96</v>
      </c>
      <c r="K141" s="221"/>
    </row>
    <row r="142" spans="1:11" ht="21.95" customHeight="1" outlineLevel="3" x14ac:dyDescent="0.2">
      <c r="A142" s="241">
        <v>130</v>
      </c>
      <c r="B142" s="243" t="s">
        <v>287</v>
      </c>
      <c r="C142" s="243" t="s">
        <v>288</v>
      </c>
      <c r="D142" s="244">
        <v>0.16700000000000001</v>
      </c>
      <c r="E142" s="245">
        <v>100</v>
      </c>
      <c r="F142" s="246">
        <v>2422</v>
      </c>
      <c r="G142" s="247">
        <v>1</v>
      </c>
      <c r="H142" s="248">
        <v>2422</v>
      </c>
      <c r="I142" s="255"/>
      <c r="J142" s="250"/>
      <c r="K142" s="256"/>
    </row>
    <row r="143" spans="1:11" ht="21.95" customHeight="1" outlineLevel="3" x14ac:dyDescent="0.2">
      <c r="A143" s="31">
        <v>131</v>
      </c>
      <c r="B143" s="271" t="s">
        <v>289</v>
      </c>
      <c r="C143" s="14" t="s">
        <v>290</v>
      </c>
      <c r="D143" s="15">
        <v>0.26900000000000002</v>
      </c>
      <c r="E143" s="16">
        <v>38</v>
      </c>
      <c r="F143" s="17">
        <v>114264</v>
      </c>
      <c r="G143" s="18">
        <v>1</v>
      </c>
      <c r="H143" s="192">
        <v>43420.32</v>
      </c>
      <c r="I143" s="238">
        <v>70843.679999999993</v>
      </c>
      <c r="J143" s="293">
        <v>0</v>
      </c>
      <c r="K143" s="221"/>
    </row>
    <row r="144" spans="1:11" ht="21.95" customHeight="1" outlineLevel="3" x14ac:dyDescent="0.2">
      <c r="A144" s="31">
        <v>132</v>
      </c>
      <c r="B144" s="271" t="s">
        <v>291</v>
      </c>
      <c r="C144" s="14" t="s">
        <v>292</v>
      </c>
      <c r="D144" s="15">
        <v>0.19400000000000001</v>
      </c>
      <c r="E144" s="16">
        <v>7</v>
      </c>
      <c r="F144" s="17">
        <v>566487</v>
      </c>
      <c r="G144" s="18">
        <v>1</v>
      </c>
      <c r="H144" s="192">
        <v>39654.089999999997</v>
      </c>
      <c r="I144" s="238">
        <v>526832.91</v>
      </c>
      <c r="J144" s="293">
        <v>0</v>
      </c>
      <c r="K144" s="221"/>
    </row>
    <row r="145" spans="1:11" ht="21.95" customHeight="1" outlineLevel="3" x14ac:dyDescent="0.2">
      <c r="A145" s="241">
        <v>133</v>
      </c>
      <c r="B145" s="243" t="s">
        <v>293</v>
      </c>
      <c r="C145" s="243" t="s">
        <v>294</v>
      </c>
      <c r="D145" s="244">
        <v>0.16700000000000001</v>
      </c>
      <c r="E145" s="245">
        <v>100</v>
      </c>
      <c r="F145" s="246">
        <v>26966</v>
      </c>
      <c r="G145" s="247">
        <v>1</v>
      </c>
      <c r="H145" s="248">
        <v>26966</v>
      </c>
      <c r="I145" s="255"/>
      <c r="J145" s="250"/>
      <c r="K145" s="256"/>
    </row>
    <row r="146" spans="1:11" ht="36" customHeight="1" outlineLevel="3" x14ac:dyDescent="0.2">
      <c r="A146" s="241">
        <v>134</v>
      </c>
      <c r="B146" s="243" t="s">
        <v>295</v>
      </c>
      <c r="C146" s="243" t="s">
        <v>296</v>
      </c>
      <c r="D146" s="244">
        <v>0.16700000000000001</v>
      </c>
      <c r="E146" s="245">
        <v>100</v>
      </c>
      <c r="F146" s="246">
        <v>58990</v>
      </c>
      <c r="G146" s="247">
        <v>1</v>
      </c>
      <c r="H146" s="248">
        <v>58990</v>
      </c>
      <c r="I146" s="255"/>
      <c r="J146" s="250"/>
      <c r="K146" s="256"/>
    </row>
    <row r="147" spans="1:11" ht="37.5" customHeight="1" outlineLevel="3" x14ac:dyDescent="0.2">
      <c r="A147" s="31">
        <v>135</v>
      </c>
      <c r="B147" s="14" t="s">
        <v>297</v>
      </c>
      <c r="C147" s="14" t="s">
        <v>298</v>
      </c>
      <c r="D147" s="15">
        <v>0.16700000000000001</v>
      </c>
      <c r="E147" s="16">
        <v>100</v>
      </c>
      <c r="F147" s="17">
        <v>110000</v>
      </c>
      <c r="G147" s="18">
        <v>1</v>
      </c>
      <c r="H147" s="192">
        <v>110000</v>
      </c>
      <c r="I147" s="237"/>
      <c r="J147" s="231">
        <v>2200.52</v>
      </c>
      <c r="K147" s="221"/>
    </row>
    <row r="148" spans="1:11" ht="34.5" customHeight="1" outlineLevel="3" x14ac:dyDescent="0.2">
      <c r="A148" s="241">
        <v>136</v>
      </c>
      <c r="B148" s="243" t="s">
        <v>299</v>
      </c>
      <c r="C148" s="243" t="s">
        <v>300</v>
      </c>
      <c r="D148" s="244">
        <v>0.16700000000000001</v>
      </c>
      <c r="E148" s="245">
        <v>100</v>
      </c>
      <c r="F148" s="246">
        <v>29527</v>
      </c>
      <c r="G148" s="247">
        <v>1</v>
      </c>
      <c r="H148" s="248">
        <v>29527</v>
      </c>
      <c r="I148" s="255"/>
      <c r="J148" s="253"/>
      <c r="K148" s="256"/>
    </row>
    <row r="149" spans="1:11" ht="27" customHeight="1" outlineLevel="3" x14ac:dyDescent="0.2">
      <c r="A149" s="241">
        <v>137</v>
      </c>
      <c r="B149" s="243" t="s">
        <v>301</v>
      </c>
      <c r="C149" s="243" t="s">
        <v>302</v>
      </c>
      <c r="D149" s="244">
        <v>0.16700000000000001</v>
      </c>
      <c r="E149" s="245">
        <v>100</v>
      </c>
      <c r="F149" s="246">
        <v>26966</v>
      </c>
      <c r="G149" s="247">
        <v>1</v>
      </c>
      <c r="H149" s="248">
        <v>26966</v>
      </c>
      <c r="I149" s="255"/>
      <c r="J149" s="253"/>
      <c r="K149" s="256"/>
    </row>
    <row r="150" spans="1:11" ht="26.25" customHeight="1" outlineLevel="3" x14ac:dyDescent="0.2">
      <c r="A150" s="241">
        <v>138</v>
      </c>
      <c r="B150" s="243" t="s">
        <v>303</v>
      </c>
      <c r="C150" s="243" t="s">
        <v>304</v>
      </c>
      <c r="D150" s="244">
        <v>0.16700000000000001</v>
      </c>
      <c r="E150" s="245">
        <v>100</v>
      </c>
      <c r="F150" s="246">
        <v>68567.5</v>
      </c>
      <c r="G150" s="247">
        <v>1</v>
      </c>
      <c r="H150" s="248">
        <v>68567.5</v>
      </c>
      <c r="I150" s="255"/>
      <c r="J150" s="253"/>
      <c r="K150" s="256"/>
    </row>
    <row r="151" spans="1:11" ht="26.25" customHeight="1" outlineLevel="3" x14ac:dyDescent="0.2">
      <c r="A151" s="241">
        <v>139</v>
      </c>
      <c r="B151" s="243" t="s">
        <v>305</v>
      </c>
      <c r="C151" s="243" t="s">
        <v>306</v>
      </c>
      <c r="D151" s="244">
        <v>0.23100000000000001</v>
      </c>
      <c r="E151" s="245">
        <v>28</v>
      </c>
      <c r="F151" s="246">
        <v>55296</v>
      </c>
      <c r="G151" s="247">
        <v>1</v>
      </c>
      <c r="H151" s="248">
        <v>15482.88</v>
      </c>
      <c r="I151" s="249">
        <f>F151-H151</f>
        <v>39813.120000000003</v>
      </c>
      <c r="J151" s="253"/>
      <c r="K151" s="256"/>
    </row>
    <row r="152" spans="1:11" ht="25.5" customHeight="1" outlineLevel="3" x14ac:dyDescent="0.2">
      <c r="A152" s="241">
        <v>140</v>
      </c>
      <c r="B152" s="243" t="s">
        <v>307</v>
      </c>
      <c r="C152" s="243" t="s">
        <v>308</v>
      </c>
      <c r="D152" s="244">
        <v>0.41699999999999998</v>
      </c>
      <c r="E152" s="245">
        <v>60</v>
      </c>
      <c r="F152" s="246">
        <v>46800</v>
      </c>
      <c r="G152" s="247">
        <v>1</v>
      </c>
      <c r="H152" s="248">
        <v>28080</v>
      </c>
      <c r="I152" s="249">
        <f>F152-H152</f>
        <v>18720</v>
      </c>
      <c r="J152" s="253"/>
      <c r="K152" s="256"/>
    </row>
    <row r="153" spans="1:11" ht="21.95" customHeight="1" outlineLevel="3" x14ac:dyDescent="0.2">
      <c r="A153" s="31">
        <v>141</v>
      </c>
      <c r="B153" s="271" t="s">
        <v>309</v>
      </c>
      <c r="C153" s="14" t="s">
        <v>310</v>
      </c>
      <c r="D153" s="15">
        <v>0.245</v>
      </c>
      <c r="E153" s="16">
        <v>32</v>
      </c>
      <c r="F153" s="17">
        <v>104442</v>
      </c>
      <c r="G153" s="18">
        <v>1</v>
      </c>
      <c r="H153" s="192">
        <v>33421.440000000002</v>
      </c>
      <c r="I153" s="238">
        <f>F153-H153</f>
        <v>71020.56</v>
      </c>
      <c r="J153" s="272">
        <v>0</v>
      </c>
      <c r="K153" s="221"/>
    </row>
    <row r="154" spans="1:11" ht="21.95" customHeight="1" outlineLevel="3" x14ac:dyDescent="0.2">
      <c r="A154" s="31">
        <v>142</v>
      </c>
      <c r="B154" s="271" t="s">
        <v>311</v>
      </c>
      <c r="C154" s="14" t="s">
        <v>312</v>
      </c>
      <c r="D154" s="15">
        <v>0.26900000000000002</v>
      </c>
      <c r="E154" s="16">
        <v>38</v>
      </c>
      <c r="F154" s="17">
        <v>414000</v>
      </c>
      <c r="G154" s="18">
        <v>1</v>
      </c>
      <c r="H154" s="192">
        <v>157320</v>
      </c>
      <c r="I154" s="238">
        <f>F154-H154</f>
        <v>256680</v>
      </c>
      <c r="J154" s="272">
        <v>0</v>
      </c>
      <c r="K154" s="221"/>
    </row>
    <row r="155" spans="1:11" ht="21.95" customHeight="1" outlineLevel="3" x14ac:dyDescent="0.2">
      <c r="A155" s="241">
        <v>143</v>
      </c>
      <c r="B155" s="243" t="s">
        <v>313</v>
      </c>
      <c r="C155" s="243" t="s">
        <v>314</v>
      </c>
      <c r="D155" s="244">
        <v>0.16700000000000001</v>
      </c>
      <c r="E155" s="245">
        <v>100</v>
      </c>
      <c r="F155" s="246">
        <v>65000</v>
      </c>
      <c r="G155" s="247">
        <v>1</v>
      </c>
      <c r="H155" s="248">
        <v>65000</v>
      </c>
      <c r="I155" s="249"/>
      <c r="J155" s="253"/>
      <c r="K155" s="256"/>
    </row>
    <row r="156" spans="1:11" ht="21.95" customHeight="1" outlineLevel="3" x14ac:dyDescent="0.2">
      <c r="A156" s="241">
        <v>144</v>
      </c>
      <c r="B156" s="243" t="s">
        <v>315</v>
      </c>
      <c r="C156" s="243" t="s">
        <v>316</v>
      </c>
      <c r="D156" s="244">
        <v>0.16700000000000001</v>
      </c>
      <c r="E156" s="245">
        <v>100</v>
      </c>
      <c r="F156" s="246">
        <v>37482.74</v>
      </c>
      <c r="G156" s="247">
        <v>1</v>
      </c>
      <c r="H156" s="248">
        <v>37482.74</v>
      </c>
      <c r="I156" s="255"/>
      <c r="J156" s="253"/>
      <c r="K156" s="256"/>
    </row>
    <row r="157" spans="1:11" ht="21.95" customHeight="1" outlineLevel="3" x14ac:dyDescent="0.2">
      <c r="A157" s="241">
        <v>145</v>
      </c>
      <c r="B157" s="243" t="s">
        <v>317</v>
      </c>
      <c r="C157" s="243" t="s">
        <v>318</v>
      </c>
      <c r="D157" s="244">
        <v>0.23100000000000001</v>
      </c>
      <c r="E157" s="245">
        <v>28</v>
      </c>
      <c r="F157" s="246">
        <v>42963</v>
      </c>
      <c r="G157" s="247">
        <v>1</v>
      </c>
      <c r="H157" s="248">
        <v>12029.64</v>
      </c>
      <c r="I157" s="249">
        <f>F157-H157</f>
        <v>30933.360000000001</v>
      </c>
      <c r="J157" s="253"/>
      <c r="K157" s="256"/>
    </row>
    <row r="158" spans="1:11" ht="21.95" customHeight="1" outlineLevel="3" x14ac:dyDescent="0.2">
      <c r="A158" s="241">
        <v>146</v>
      </c>
      <c r="B158" s="243" t="s">
        <v>319</v>
      </c>
      <c r="C158" s="243" t="s">
        <v>320</v>
      </c>
      <c r="D158" s="244">
        <v>0.16700000000000001</v>
      </c>
      <c r="E158" s="245">
        <v>100</v>
      </c>
      <c r="F158" s="246">
        <v>20000</v>
      </c>
      <c r="G158" s="247">
        <v>1</v>
      </c>
      <c r="H158" s="248">
        <v>20000</v>
      </c>
      <c r="I158" s="249"/>
      <c r="J158" s="253"/>
      <c r="K158" s="256"/>
    </row>
    <row r="159" spans="1:11" ht="21.95" customHeight="1" outlineLevel="3" x14ac:dyDescent="0.2">
      <c r="A159" s="241">
        <v>147</v>
      </c>
      <c r="B159" s="243" t="s">
        <v>321</v>
      </c>
      <c r="C159" s="243" t="s">
        <v>322</v>
      </c>
      <c r="D159" s="244">
        <v>0.16700000000000001</v>
      </c>
      <c r="E159" s="245">
        <v>100</v>
      </c>
      <c r="F159" s="246">
        <v>35610</v>
      </c>
      <c r="G159" s="247">
        <v>1</v>
      </c>
      <c r="H159" s="248">
        <v>35610</v>
      </c>
      <c r="I159" s="255"/>
      <c r="J159" s="253"/>
      <c r="K159" s="256"/>
    </row>
    <row r="160" spans="1:11" ht="21.95" customHeight="1" outlineLevel="3" x14ac:dyDescent="0.2">
      <c r="A160" s="31">
        <v>148</v>
      </c>
      <c r="B160" s="14" t="s">
        <v>323</v>
      </c>
      <c r="C160" s="14" t="s">
        <v>324</v>
      </c>
      <c r="D160" s="15">
        <v>8.4000000000000005E-2</v>
      </c>
      <c r="E160" s="16">
        <v>8.8000000000000007</v>
      </c>
      <c r="F160" s="17">
        <v>1493246</v>
      </c>
      <c r="G160" s="18">
        <v>1</v>
      </c>
      <c r="H160" s="192">
        <v>131464.31</v>
      </c>
      <c r="I160" s="238">
        <v>1361781.69</v>
      </c>
      <c r="J160" s="231">
        <v>14978.4</v>
      </c>
      <c r="K160" s="221"/>
    </row>
    <row r="161" spans="1:25" ht="21.95" customHeight="1" outlineLevel="3" x14ac:dyDescent="0.2">
      <c r="A161" s="31">
        <v>149</v>
      </c>
      <c r="B161" s="14" t="s">
        <v>325</v>
      </c>
      <c r="C161" s="14" t="s">
        <v>326</v>
      </c>
      <c r="D161" s="15">
        <v>8.4000000000000005E-2</v>
      </c>
      <c r="E161" s="16">
        <v>8.8000000000000007</v>
      </c>
      <c r="F161" s="17">
        <v>2547302</v>
      </c>
      <c r="G161" s="18">
        <v>1</v>
      </c>
      <c r="H161" s="192">
        <v>224262.39999999999</v>
      </c>
      <c r="I161" s="238">
        <f>F161-H161</f>
        <v>2323039.6</v>
      </c>
      <c r="J161" s="230"/>
      <c r="K161" s="221"/>
    </row>
    <row r="162" spans="1:25" ht="26.25" customHeight="1" outlineLevel="3" x14ac:dyDescent="0.2">
      <c r="A162" s="31">
        <v>150</v>
      </c>
      <c r="B162" s="14" t="s">
        <v>331</v>
      </c>
      <c r="C162" s="14" t="s">
        <v>332</v>
      </c>
      <c r="D162" s="15">
        <v>8.5000000000000006E-2</v>
      </c>
      <c r="E162" s="16">
        <v>15.38</v>
      </c>
      <c r="F162" s="17">
        <v>2183868</v>
      </c>
      <c r="G162" s="18">
        <v>1</v>
      </c>
      <c r="H162" s="192">
        <v>335979.9</v>
      </c>
      <c r="I162" s="238">
        <v>1847888.1</v>
      </c>
      <c r="J162" s="230"/>
      <c r="K162" s="221"/>
    </row>
    <row r="163" spans="1:25" ht="39" customHeight="1" outlineLevel="3" x14ac:dyDescent="0.2">
      <c r="A163" s="31">
        <v>151</v>
      </c>
      <c r="B163" s="14" t="s">
        <v>333</v>
      </c>
      <c r="C163" s="14" t="s">
        <v>334</v>
      </c>
      <c r="D163" s="15">
        <v>8.4000000000000005E-2</v>
      </c>
      <c r="E163" s="16">
        <v>9.35</v>
      </c>
      <c r="F163" s="17">
        <v>3376030</v>
      </c>
      <c r="G163" s="18">
        <v>1</v>
      </c>
      <c r="H163" s="192">
        <v>315590.32</v>
      </c>
      <c r="I163" s="238">
        <v>3060439.68</v>
      </c>
      <c r="J163" s="230"/>
      <c r="K163" s="221"/>
      <c r="O163" s="21"/>
      <c r="P163" s="21"/>
      <c r="Q163" s="22"/>
      <c r="R163" s="26"/>
      <c r="S163" s="24"/>
      <c r="T163" s="25"/>
      <c r="U163" s="24"/>
      <c r="V163" s="24"/>
    </row>
    <row r="164" spans="1:25" ht="42.75" customHeight="1" outlineLevel="3" x14ac:dyDescent="0.2">
      <c r="A164" s="31">
        <v>152</v>
      </c>
      <c r="B164" s="14" t="s">
        <v>335</v>
      </c>
      <c r="C164" s="14" t="s">
        <v>336</v>
      </c>
      <c r="D164" s="15">
        <v>8.4000000000000005E-2</v>
      </c>
      <c r="E164" s="16">
        <v>9.3699999999999992</v>
      </c>
      <c r="F164" s="17">
        <v>3459240</v>
      </c>
      <c r="G164" s="18">
        <v>1</v>
      </c>
      <c r="H164" s="192">
        <v>324231</v>
      </c>
      <c r="I164" s="238">
        <f>F164-H164</f>
        <v>3135009</v>
      </c>
      <c r="J164" s="230"/>
      <c r="K164" s="221"/>
      <c r="O164" s="21"/>
      <c r="P164" s="21"/>
      <c r="Q164" s="22"/>
      <c r="R164" s="26"/>
      <c r="S164" s="24"/>
      <c r="T164" s="25"/>
      <c r="U164" s="24"/>
      <c r="V164" s="24"/>
    </row>
    <row r="165" spans="1:25" ht="35.25" customHeight="1" outlineLevel="3" x14ac:dyDescent="0.2">
      <c r="A165" s="31">
        <v>153</v>
      </c>
      <c r="B165" s="14" t="s">
        <v>353</v>
      </c>
      <c r="C165" s="14" t="s">
        <v>354</v>
      </c>
      <c r="D165" s="15">
        <v>0.16700000000000001</v>
      </c>
      <c r="E165" s="16">
        <v>100</v>
      </c>
      <c r="F165" s="17">
        <v>1053208.52</v>
      </c>
      <c r="G165" s="18">
        <v>1</v>
      </c>
      <c r="H165" s="192">
        <v>1053208.52</v>
      </c>
      <c r="I165" s="237"/>
      <c r="J165" s="230"/>
      <c r="K165" s="221"/>
      <c r="R165" s="21"/>
      <c r="S165" s="21"/>
      <c r="T165" s="22"/>
      <c r="U165" s="26"/>
      <c r="V165" s="24"/>
      <c r="W165" s="25"/>
      <c r="X165" s="24"/>
      <c r="Y165" s="24"/>
    </row>
    <row r="166" spans="1:25" ht="37.5" customHeight="1" outlineLevel="3" x14ac:dyDescent="0.2">
      <c r="A166" s="31">
        <v>154</v>
      </c>
      <c r="B166" s="14" t="s">
        <v>355</v>
      </c>
      <c r="C166" s="14" t="s">
        <v>356</v>
      </c>
      <c r="D166" s="15">
        <v>0.64900000000000002</v>
      </c>
      <c r="E166" s="16">
        <v>83.96</v>
      </c>
      <c r="F166" s="17">
        <v>539716.31999999995</v>
      </c>
      <c r="G166" s="18">
        <v>1</v>
      </c>
      <c r="H166" s="192">
        <v>453151.47</v>
      </c>
      <c r="I166" s="238">
        <v>86564.85</v>
      </c>
      <c r="J166" s="230"/>
      <c r="K166" s="221"/>
    </row>
    <row r="167" spans="1:25" ht="35.25" customHeight="1" outlineLevel="3" x14ac:dyDescent="0.2">
      <c r="A167" s="31">
        <v>155</v>
      </c>
      <c r="B167" s="14" t="s">
        <v>357</v>
      </c>
      <c r="C167" s="14" t="s">
        <v>358</v>
      </c>
      <c r="D167" s="15">
        <v>8.3000000000000004E-2</v>
      </c>
      <c r="E167" s="16">
        <v>12.3</v>
      </c>
      <c r="F167" s="17">
        <v>2952266</v>
      </c>
      <c r="G167" s="18">
        <v>1</v>
      </c>
      <c r="H167" s="192">
        <v>363088.11</v>
      </c>
      <c r="I167" s="238">
        <v>2589177.89</v>
      </c>
      <c r="J167" s="230"/>
      <c r="K167" s="221"/>
    </row>
    <row r="168" spans="1:25" ht="37.5" customHeight="1" outlineLevel="3" x14ac:dyDescent="0.2">
      <c r="A168" s="31">
        <v>156</v>
      </c>
      <c r="B168" s="14" t="s">
        <v>359</v>
      </c>
      <c r="C168" s="14" t="s">
        <v>360</v>
      </c>
      <c r="D168" s="15">
        <v>8.3000000000000004E-2</v>
      </c>
      <c r="E168" s="16">
        <v>12.05</v>
      </c>
      <c r="F168" s="17">
        <v>2334925</v>
      </c>
      <c r="G168" s="18">
        <v>1</v>
      </c>
      <c r="H168" s="192">
        <v>281245.25</v>
      </c>
      <c r="I168" s="238">
        <v>2053679.75</v>
      </c>
      <c r="J168" s="230"/>
      <c r="K168" s="221"/>
    </row>
    <row r="169" spans="1:25" ht="36" customHeight="1" outlineLevel="3" x14ac:dyDescent="0.2">
      <c r="A169" s="31">
        <v>157</v>
      </c>
      <c r="B169" s="14" t="s">
        <v>361</v>
      </c>
      <c r="C169" s="14" t="s">
        <v>362</v>
      </c>
      <c r="D169" s="15">
        <v>8.3000000000000004E-2</v>
      </c>
      <c r="E169" s="16">
        <v>12.3</v>
      </c>
      <c r="F169" s="17">
        <v>1819890</v>
      </c>
      <c r="G169" s="18">
        <v>1</v>
      </c>
      <c r="H169" s="192">
        <v>223821.5</v>
      </c>
      <c r="I169" s="238">
        <v>1596068.5</v>
      </c>
      <c r="J169" s="230"/>
      <c r="K169" s="221"/>
    </row>
    <row r="170" spans="1:25" ht="39.75" customHeight="1" outlineLevel="3" x14ac:dyDescent="0.2">
      <c r="A170" s="31">
        <v>158</v>
      </c>
      <c r="B170" s="14" t="s">
        <v>363</v>
      </c>
      <c r="C170" s="14" t="s">
        <v>364</v>
      </c>
      <c r="D170" s="15">
        <v>8.4000000000000005E-2</v>
      </c>
      <c r="E170" s="16">
        <v>12.38</v>
      </c>
      <c r="F170" s="17">
        <v>1334586</v>
      </c>
      <c r="G170" s="18">
        <v>1</v>
      </c>
      <c r="H170" s="192">
        <v>165269.01999999999</v>
      </c>
      <c r="I170" s="238">
        <v>1169316.98</v>
      </c>
      <c r="J170" s="230"/>
      <c r="K170" s="221"/>
    </row>
    <row r="171" spans="1:25" ht="34.5" customHeight="1" outlineLevel="3" x14ac:dyDescent="0.2">
      <c r="A171" s="31">
        <v>159</v>
      </c>
      <c r="B171" s="14" t="s">
        <v>365</v>
      </c>
      <c r="C171" s="14" t="s">
        <v>366</v>
      </c>
      <c r="D171" s="15">
        <v>0.17199999999999999</v>
      </c>
      <c r="E171" s="16">
        <v>25.08</v>
      </c>
      <c r="F171" s="17">
        <v>140138</v>
      </c>
      <c r="G171" s="18">
        <v>1</v>
      </c>
      <c r="H171" s="192">
        <v>35142.800000000003</v>
      </c>
      <c r="I171" s="238">
        <v>104995.2</v>
      </c>
      <c r="J171" s="230"/>
      <c r="K171" s="221"/>
    </row>
    <row r="172" spans="1:25" ht="32.25" customHeight="1" outlineLevel="3" x14ac:dyDescent="0.2">
      <c r="A172" s="31">
        <v>160</v>
      </c>
      <c r="B172" s="14" t="s">
        <v>367</v>
      </c>
      <c r="C172" s="14" t="s">
        <v>368</v>
      </c>
      <c r="D172" s="15">
        <v>0.17199999999999999</v>
      </c>
      <c r="E172" s="16">
        <v>25.08</v>
      </c>
      <c r="F172" s="17">
        <v>182328.16</v>
      </c>
      <c r="G172" s="18">
        <v>1</v>
      </c>
      <c r="H172" s="192">
        <v>45722.57</v>
      </c>
      <c r="I172" s="238">
        <v>136605.59</v>
      </c>
      <c r="J172" s="230"/>
      <c r="K172" s="221"/>
    </row>
    <row r="173" spans="1:25" ht="26.25" customHeight="1" outlineLevel="3" x14ac:dyDescent="0.2">
      <c r="A173" s="31">
        <v>161</v>
      </c>
      <c r="B173" s="14" t="s">
        <v>369</v>
      </c>
      <c r="C173" s="14" t="s">
        <v>370</v>
      </c>
      <c r="D173" s="15">
        <v>0.17199999999999999</v>
      </c>
      <c r="E173" s="16">
        <v>25.08</v>
      </c>
      <c r="F173" s="17">
        <v>115597</v>
      </c>
      <c r="G173" s="18">
        <v>1</v>
      </c>
      <c r="H173" s="192">
        <v>28988.68</v>
      </c>
      <c r="I173" s="238">
        <v>86608.320000000007</v>
      </c>
      <c r="J173" s="230"/>
      <c r="K173" s="221"/>
    </row>
    <row r="174" spans="1:25" ht="27" customHeight="1" outlineLevel="3" x14ac:dyDescent="0.2">
      <c r="A174" s="31">
        <v>162</v>
      </c>
      <c r="B174" s="14" t="s">
        <v>371</v>
      </c>
      <c r="C174" s="14" t="s">
        <v>372</v>
      </c>
      <c r="D174" s="15">
        <v>0.17199999999999999</v>
      </c>
      <c r="E174" s="16">
        <v>25.08</v>
      </c>
      <c r="F174" s="17">
        <v>134807</v>
      </c>
      <c r="G174" s="18">
        <v>1</v>
      </c>
      <c r="H174" s="192">
        <v>33805.72</v>
      </c>
      <c r="I174" s="238">
        <v>101001.28</v>
      </c>
      <c r="J174" s="230"/>
      <c r="K174" s="221"/>
    </row>
    <row r="175" spans="1:25" ht="24.75" customHeight="1" outlineLevel="3" x14ac:dyDescent="0.2">
      <c r="A175" s="31">
        <v>163</v>
      </c>
      <c r="B175" s="14" t="s">
        <v>373</v>
      </c>
      <c r="C175" s="14" t="s">
        <v>374</v>
      </c>
      <c r="D175" s="15">
        <v>0.18099999999999999</v>
      </c>
      <c r="E175" s="16">
        <v>29.33</v>
      </c>
      <c r="F175" s="17">
        <v>562000</v>
      </c>
      <c r="G175" s="18">
        <v>1</v>
      </c>
      <c r="H175" s="192">
        <v>164853.76000000001</v>
      </c>
      <c r="I175" s="238">
        <v>397146.24</v>
      </c>
      <c r="J175" s="230"/>
      <c r="K175" s="221"/>
    </row>
    <row r="176" spans="1:25" ht="39" customHeight="1" outlineLevel="3" x14ac:dyDescent="0.2">
      <c r="A176" s="31">
        <v>164</v>
      </c>
      <c r="B176" s="14" t="s">
        <v>375</v>
      </c>
      <c r="C176" s="14" t="s">
        <v>376</v>
      </c>
      <c r="D176" s="15">
        <v>8.4000000000000005E-2</v>
      </c>
      <c r="E176" s="16">
        <v>11.6</v>
      </c>
      <c r="F176" s="17">
        <v>1376592</v>
      </c>
      <c r="G176" s="18">
        <v>1</v>
      </c>
      <c r="H176" s="192">
        <v>159742.24</v>
      </c>
      <c r="I176" s="238">
        <f>F176-H176</f>
        <v>1216849.76</v>
      </c>
      <c r="J176" s="230"/>
      <c r="K176" s="221"/>
    </row>
    <row r="177" spans="1:11" ht="38.25" customHeight="1" outlineLevel="3" x14ac:dyDescent="0.2">
      <c r="A177" s="31">
        <v>165</v>
      </c>
      <c r="B177" s="14" t="s">
        <v>377</v>
      </c>
      <c r="C177" s="14" t="s">
        <v>378</v>
      </c>
      <c r="D177" s="15">
        <v>0.17299999999999999</v>
      </c>
      <c r="E177" s="16">
        <v>25.26</v>
      </c>
      <c r="F177" s="17">
        <v>661861.93000000005</v>
      </c>
      <c r="G177" s="18">
        <v>1</v>
      </c>
      <c r="H177" s="192">
        <v>167183.6</v>
      </c>
      <c r="I177" s="238">
        <v>494678.33</v>
      </c>
      <c r="J177" s="230"/>
      <c r="K177" s="221"/>
    </row>
    <row r="178" spans="1:11" ht="28.5" customHeight="1" outlineLevel="3" x14ac:dyDescent="0.2">
      <c r="A178" s="31">
        <v>166</v>
      </c>
      <c r="B178" s="14" t="s">
        <v>379</v>
      </c>
      <c r="C178" s="14" t="s">
        <v>380</v>
      </c>
      <c r="D178" s="15">
        <v>0.17199999999999999</v>
      </c>
      <c r="E178" s="16">
        <v>25.08</v>
      </c>
      <c r="F178" s="17">
        <v>106984</v>
      </c>
      <c r="G178" s="18">
        <v>1</v>
      </c>
      <c r="H178" s="192">
        <v>26829.119999999999</v>
      </c>
      <c r="I178" s="238">
        <v>80154.880000000005</v>
      </c>
      <c r="J178" s="230"/>
      <c r="K178" s="221"/>
    </row>
    <row r="179" spans="1:11" ht="27.75" customHeight="1" outlineLevel="3" x14ac:dyDescent="0.2">
      <c r="A179" s="31">
        <v>167</v>
      </c>
      <c r="B179" s="14" t="s">
        <v>381</v>
      </c>
      <c r="C179" s="14" t="s">
        <v>382</v>
      </c>
      <c r="D179" s="15">
        <v>0.29799999999999999</v>
      </c>
      <c r="E179" s="16">
        <v>62</v>
      </c>
      <c r="F179" s="17">
        <v>336157</v>
      </c>
      <c r="G179" s="18">
        <v>1</v>
      </c>
      <c r="H179" s="192">
        <v>208417.16</v>
      </c>
      <c r="I179" s="238">
        <f>F179-H179</f>
        <v>127739.84</v>
      </c>
      <c r="J179" s="230"/>
      <c r="K179" s="221"/>
    </row>
    <row r="180" spans="1:11" ht="32.25" customHeight="1" outlineLevel="3" x14ac:dyDescent="0.2">
      <c r="A180" s="31">
        <v>168</v>
      </c>
      <c r="B180" s="14" t="s">
        <v>391</v>
      </c>
      <c r="C180" s="14" t="s">
        <v>392</v>
      </c>
      <c r="D180" s="15">
        <v>8.4000000000000005E-2</v>
      </c>
      <c r="E180" s="16">
        <v>9.84</v>
      </c>
      <c r="F180" s="17">
        <v>2181476</v>
      </c>
      <c r="G180" s="18">
        <v>1</v>
      </c>
      <c r="H180" s="192">
        <v>214719.92</v>
      </c>
      <c r="I180" s="238">
        <v>1966756.08</v>
      </c>
      <c r="J180" s="230"/>
      <c r="K180" s="221"/>
    </row>
    <row r="181" spans="1:11" ht="34.5" customHeight="1" outlineLevel="3" x14ac:dyDescent="0.2">
      <c r="A181" s="31">
        <v>169</v>
      </c>
      <c r="B181" s="14" t="s">
        <v>393</v>
      </c>
      <c r="C181" s="14" t="s">
        <v>394</v>
      </c>
      <c r="D181" s="15">
        <v>8.4000000000000005E-2</v>
      </c>
      <c r="E181" s="16">
        <v>8.26</v>
      </c>
      <c r="F181" s="17">
        <v>2857464</v>
      </c>
      <c r="G181" s="18">
        <v>1</v>
      </c>
      <c r="H181" s="192">
        <v>235888.4</v>
      </c>
      <c r="I181" s="238">
        <v>2621575.6</v>
      </c>
      <c r="J181" s="230"/>
      <c r="K181" s="221"/>
    </row>
    <row r="182" spans="1:11" ht="38.25" customHeight="1" outlineLevel="3" x14ac:dyDescent="0.2">
      <c r="A182" s="31">
        <v>170</v>
      </c>
      <c r="B182" s="14" t="s">
        <v>395</v>
      </c>
      <c r="C182" s="14" t="s">
        <v>396</v>
      </c>
      <c r="D182" s="15">
        <v>8.4000000000000005E-2</v>
      </c>
      <c r="E182" s="16">
        <v>8.26</v>
      </c>
      <c r="F182" s="17">
        <v>3757036</v>
      </c>
      <c r="G182" s="18">
        <v>1</v>
      </c>
      <c r="H182" s="192">
        <v>310149.26</v>
      </c>
      <c r="I182" s="238">
        <v>3446886.74</v>
      </c>
      <c r="J182" s="230"/>
      <c r="K182" s="221"/>
    </row>
    <row r="183" spans="1:11" ht="38.25" customHeight="1" outlineLevel="3" x14ac:dyDescent="0.2">
      <c r="A183" s="31">
        <v>171</v>
      </c>
      <c r="B183" s="14" t="s">
        <v>397</v>
      </c>
      <c r="C183" s="14" t="s">
        <v>398</v>
      </c>
      <c r="D183" s="15">
        <v>8.4000000000000005E-2</v>
      </c>
      <c r="E183" s="16">
        <v>8.26</v>
      </c>
      <c r="F183" s="17">
        <v>3915784</v>
      </c>
      <c r="G183" s="18">
        <v>1</v>
      </c>
      <c r="H183" s="192">
        <v>323254.28000000003</v>
      </c>
      <c r="I183" s="238">
        <v>3592529.72</v>
      </c>
      <c r="J183" s="230"/>
      <c r="K183" s="221"/>
    </row>
    <row r="184" spans="1:11" ht="36.75" customHeight="1" outlineLevel="3" x14ac:dyDescent="0.2">
      <c r="A184" s="31">
        <v>172</v>
      </c>
      <c r="B184" s="14" t="s">
        <v>399</v>
      </c>
      <c r="C184" s="14" t="s">
        <v>400</v>
      </c>
      <c r="D184" s="15">
        <v>8.4000000000000005E-2</v>
      </c>
      <c r="E184" s="16">
        <v>8.26</v>
      </c>
      <c r="F184" s="17">
        <v>2857464</v>
      </c>
      <c r="G184" s="18">
        <v>1</v>
      </c>
      <c r="H184" s="192">
        <v>235888.4</v>
      </c>
      <c r="I184" s="238">
        <f>F184-H184</f>
        <v>2621575.6</v>
      </c>
      <c r="J184" s="230"/>
      <c r="K184" s="221"/>
    </row>
    <row r="185" spans="1:11" ht="34.5" customHeight="1" outlineLevel="3" x14ac:dyDescent="0.2">
      <c r="A185" s="31">
        <v>173</v>
      </c>
      <c r="B185" s="14" t="s">
        <v>415</v>
      </c>
      <c r="C185" s="14" t="s">
        <v>416</v>
      </c>
      <c r="D185" s="15">
        <v>8.4000000000000005E-2</v>
      </c>
      <c r="E185" s="16">
        <v>9.07</v>
      </c>
      <c r="F185" s="17">
        <v>3731000</v>
      </c>
      <c r="G185" s="18">
        <v>1</v>
      </c>
      <c r="H185" s="192">
        <v>338227.09</v>
      </c>
      <c r="I185" s="238">
        <v>3392772.91</v>
      </c>
      <c r="J185" s="230"/>
      <c r="K185" s="221"/>
    </row>
    <row r="186" spans="1:11" ht="35.25" customHeight="1" outlineLevel="3" x14ac:dyDescent="0.2">
      <c r="A186" s="31">
        <v>174</v>
      </c>
      <c r="B186" s="14" t="s">
        <v>417</v>
      </c>
      <c r="C186" s="14" t="s">
        <v>418</v>
      </c>
      <c r="D186" s="15">
        <v>8.4000000000000005E-2</v>
      </c>
      <c r="E186" s="16">
        <v>9.2899999999999991</v>
      </c>
      <c r="F186" s="17">
        <v>2345200</v>
      </c>
      <c r="G186" s="18">
        <v>1</v>
      </c>
      <c r="H186" s="192">
        <v>217959.8</v>
      </c>
      <c r="I186" s="238">
        <v>2127240.2000000002</v>
      </c>
      <c r="J186" s="230"/>
      <c r="K186" s="221"/>
    </row>
    <row r="187" spans="1:11" ht="36" customHeight="1" outlineLevel="3" x14ac:dyDescent="0.2">
      <c r="A187" s="31">
        <v>175</v>
      </c>
      <c r="B187" s="14" t="s">
        <v>419</v>
      </c>
      <c r="C187" s="14" t="s">
        <v>420</v>
      </c>
      <c r="D187" s="15">
        <v>8.4000000000000005E-2</v>
      </c>
      <c r="E187" s="16">
        <v>9.2899999999999991</v>
      </c>
      <c r="F187" s="17">
        <v>1812200</v>
      </c>
      <c r="G187" s="18">
        <v>1</v>
      </c>
      <c r="H187" s="192">
        <v>168423.73</v>
      </c>
      <c r="I187" s="238">
        <v>1643776.27</v>
      </c>
      <c r="J187" s="230"/>
      <c r="K187" s="221"/>
    </row>
    <row r="188" spans="1:11" ht="34.5" customHeight="1" outlineLevel="3" x14ac:dyDescent="0.2">
      <c r="A188" s="31">
        <v>176</v>
      </c>
      <c r="B188" s="14" t="s">
        <v>421</v>
      </c>
      <c r="C188" s="14" t="s">
        <v>422</v>
      </c>
      <c r="D188" s="15">
        <v>8.4000000000000005E-2</v>
      </c>
      <c r="E188" s="16">
        <v>9.3000000000000007</v>
      </c>
      <c r="F188" s="17">
        <v>1904976</v>
      </c>
      <c r="G188" s="18">
        <v>1</v>
      </c>
      <c r="H188" s="192">
        <v>177137.28</v>
      </c>
      <c r="I188" s="238">
        <v>1727838.72</v>
      </c>
      <c r="J188" s="230"/>
      <c r="K188" s="221"/>
    </row>
    <row r="189" spans="1:11" ht="35.25" customHeight="1" outlineLevel="3" x14ac:dyDescent="0.2">
      <c r="A189" s="31">
        <v>177</v>
      </c>
      <c r="B189" s="14" t="s">
        <v>423</v>
      </c>
      <c r="C189" s="14" t="s">
        <v>424</v>
      </c>
      <c r="D189" s="15">
        <v>8.4000000000000005E-2</v>
      </c>
      <c r="E189" s="16">
        <v>6.74</v>
      </c>
      <c r="F189" s="17">
        <v>4180950</v>
      </c>
      <c r="G189" s="18">
        <v>1</v>
      </c>
      <c r="H189" s="192">
        <v>281723.44</v>
      </c>
      <c r="I189" s="238">
        <v>3899226.56</v>
      </c>
      <c r="J189" s="230"/>
      <c r="K189" s="221"/>
    </row>
    <row r="190" spans="1:11" ht="33.75" customHeight="1" outlineLevel="3" x14ac:dyDescent="0.2">
      <c r="A190" s="31">
        <v>178</v>
      </c>
      <c r="B190" s="14" t="s">
        <v>425</v>
      </c>
      <c r="C190" s="14" t="s">
        <v>426</v>
      </c>
      <c r="D190" s="15">
        <v>8.3000000000000004E-2</v>
      </c>
      <c r="E190" s="16">
        <v>7.9</v>
      </c>
      <c r="F190" s="17">
        <v>2571558</v>
      </c>
      <c r="G190" s="18">
        <v>1</v>
      </c>
      <c r="H190" s="192">
        <v>203224.82</v>
      </c>
      <c r="I190" s="238">
        <v>2368333.1800000002</v>
      </c>
      <c r="J190" s="230"/>
      <c r="K190" s="221"/>
    </row>
    <row r="191" spans="1:11" ht="33.75" customHeight="1" outlineLevel="3" x14ac:dyDescent="0.2">
      <c r="A191" s="31">
        <v>179</v>
      </c>
      <c r="B191" s="14" t="s">
        <v>427</v>
      </c>
      <c r="C191" s="14" t="s">
        <v>428</v>
      </c>
      <c r="D191" s="15">
        <v>8.5999999999999993E-2</v>
      </c>
      <c r="E191" s="16">
        <v>8.33</v>
      </c>
      <c r="F191" s="17">
        <v>3846474</v>
      </c>
      <c r="G191" s="18">
        <v>1</v>
      </c>
      <c r="H191" s="192">
        <v>320539.8</v>
      </c>
      <c r="I191" s="238">
        <v>3525934.2</v>
      </c>
      <c r="J191" s="230"/>
      <c r="K191" s="221"/>
    </row>
    <row r="192" spans="1:11" ht="37.5" customHeight="1" outlineLevel="3" x14ac:dyDescent="0.2">
      <c r="A192" s="31">
        <v>180</v>
      </c>
      <c r="B192" s="14" t="s">
        <v>429</v>
      </c>
      <c r="C192" s="14" t="s">
        <v>430</v>
      </c>
      <c r="D192" s="15">
        <v>8.4000000000000005E-2</v>
      </c>
      <c r="E192" s="16">
        <v>8.2200000000000006</v>
      </c>
      <c r="F192" s="17">
        <v>2397078</v>
      </c>
      <c r="G192" s="18">
        <v>1</v>
      </c>
      <c r="H192" s="192">
        <v>197128.8</v>
      </c>
      <c r="I192" s="238">
        <v>2199949.2000000002</v>
      </c>
      <c r="J192" s="230"/>
      <c r="K192" s="221"/>
    </row>
    <row r="193" spans="1:12" ht="36" customHeight="1" outlineLevel="3" x14ac:dyDescent="0.2">
      <c r="A193" s="31">
        <v>181</v>
      </c>
      <c r="B193" s="14" t="s">
        <v>431</v>
      </c>
      <c r="C193" s="14" t="s">
        <v>432</v>
      </c>
      <c r="D193" s="15">
        <v>8.4000000000000005E-2</v>
      </c>
      <c r="E193" s="16">
        <v>8.2200000000000006</v>
      </c>
      <c r="F193" s="17">
        <v>3121776</v>
      </c>
      <c r="G193" s="18">
        <v>1</v>
      </c>
      <c r="H193" s="192">
        <v>256597.8</v>
      </c>
      <c r="I193" s="238">
        <v>2865178.2</v>
      </c>
      <c r="J193" s="230"/>
      <c r="K193" s="221"/>
    </row>
    <row r="194" spans="1:12" ht="33.75" customHeight="1" outlineLevel="3" x14ac:dyDescent="0.2">
      <c r="A194" s="31">
        <v>182</v>
      </c>
      <c r="B194" s="14" t="s">
        <v>433</v>
      </c>
      <c r="C194" s="14" t="s">
        <v>434</v>
      </c>
      <c r="D194" s="15">
        <v>8.3000000000000004E-2</v>
      </c>
      <c r="E194" s="16">
        <v>5</v>
      </c>
      <c r="F194" s="17">
        <v>3010284</v>
      </c>
      <c r="G194" s="18">
        <v>1</v>
      </c>
      <c r="H194" s="192">
        <v>150514.20000000001</v>
      </c>
      <c r="I194" s="238">
        <v>2859769.8</v>
      </c>
      <c r="J194" s="230"/>
      <c r="K194" s="221"/>
    </row>
    <row r="195" spans="1:12" ht="36.75" customHeight="1" outlineLevel="3" x14ac:dyDescent="0.2">
      <c r="A195" s="31">
        <v>183</v>
      </c>
      <c r="B195" s="14" t="s">
        <v>435</v>
      </c>
      <c r="C195" s="14" t="s">
        <v>436</v>
      </c>
      <c r="D195" s="15">
        <v>8.3000000000000004E-2</v>
      </c>
      <c r="E195" s="16">
        <v>5</v>
      </c>
      <c r="F195" s="17">
        <v>1903286</v>
      </c>
      <c r="G195" s="18">
        <v>1</v>
      </c>
      <c r="H195" s="192">
        <v>95164.2</v>
      </c>
      <c r="I195" s="238">
        <v>1808121.8</v>
      </c>
      <c r="J195" s="230"/>
      <c r="K195" s="221"/>
    </row>
    <row r="196" spans="1:12" ht="35.25" customHeight="1" outlineLevel="3" x14ac:dyDescent="0.2">
      <c r="A196" s="31">
        <v>184</v>
      </c>
      <c r="B196" s="14" t="s">
        <v>437</v>
      </c>
      <c r="C196" s="14" t="s">
        <v>438</v>
      </c>
      <c r="D196" s="15">
        <v>8.4000000000000005E-2</v>
      </c>
      <c r="E196" s="16">
        <v>11.01</v>
      </c>
      <c r="F196" s="17">
        <v>1305974</v>
      </c>
      <c r="G196" s="18">
        <v>1</v>
      </c>
      <c r="H196" s="192">
        <v>143767.34</v>
      </c>
      <c r="I196" s="238">
        <v>1162206.6599999999</v>
      </c>
      <c r="J196" s="230"/>
      <c r="K196" s="221"/>
    </row>
    <row r="197" spans="1:12" ht="36" customHeight="1" outlineLevel="3" x14ac:dyDescent="0.2">
      <c r="A197" s="31">
        <v>185</v>
      </c>
      <c r="B197" s="14" t="s">
        <v>439</v>
      </c>
      <c r="C197" s="14" t="s">
        <v>440</v>
      </c>
      <c r="D197" s="15">
        <v>0.19400000000000001</v>
      </c>
      <c r="E197" s="16">
        <v>34</v>
      </c>
      <c r="F197" s="17">
        <v>792677.32</v>
      </c>
      <c r="G197" s="18">
        <v>1</v>
      </c>
      <c r="H197" s="192">
        <v>269510.42</v>
      </c>
      <c r="I197" s="238">
        <v>523166.9</v>
      </c>
      <c r="J197" s="230"/>
      <c r="K197" s="221"/>
    </row>
    <row r="198" spans="1:12" ht="33" customHeight="1" outlineLevel="3" x14ac:dyDescent="0.2">
      <c r="A198" s="241">
        <v>186</v>
      </c>
      <c r="B198" s="243" t="s">
        <v>441</v>
      </c>
      <c r="C198" s="243" t="s">
        <v>442</v>
      </c>
      <c r="D198" s="244">
        <v>0.92600000000000005</v>
      </c>
      <c r="E198" s="245">
        <v>100</v>
      </c>
      <c r="F198" s="246">
        <v>29798</v>
      </c>
      <c r="G198" s="247">
        <v>1</v>
      </c>
      <c r="H198" s="248">
        <v>29798</v>
      </c>
      <c r="I198" s="255"/>
      <c r="J198" s="253"/>
      <c r="K198" s="256"/>
    </row>
    <row r="199" spans="1:12" ht="38.25" customHeight="1" outlineLevel="3" x14ac:dyDescent="0.2">
      <c r="A199" s="241">
        <v>187</v>
      </c>
      <c r="B199" s="243" t="s">
        <v>443</v>
      </c>
      <c r="C199" s="243" t="s">
        <v>444</v>
      </c>
      <c r="D199" s="244">
        <v>4.1669999999999998</v>
      </c>
      <c r="E199" s="245">
        <v>100</v>
      </c>
      <c r="F199" s="246">
        <v>17553</v>
      </c>
      <c r="G199" s="247">
        <v>1</v>
      </c>
      <c r="H199" s="248">
        <v>17553</v>
      </c>
      <c r="I199" s="255"/>
      <c r="J199" s="253"/>
      <c r="K199" s="256"/>
    </row>
    <row r="200" spans="1:12" ht="38.25" customHeight="1" outlineLevel="3" x14ac:dyDescent="0.2">
      <c r="A200" s="241">
        <v>188</v>
      </c>
      <c r="B200" s="243" t="s">
        <v>445</v>
      </c>
      <c r="C200" s="243" t="s">
        <v>446</v>
      </c>
      <c r="D200" s="244">
        <v>100</v>
      </c>
      <c r="E200" s="245">
        <v>100</v>
      </c>
      <c r="F200" s="246">
        <v>35482</v>
      </c>
      <c r="G200" s="247">
        <v>1</v>
      </c>
      <c r="H200" s="248">
        <v>35482</v>
      </c>
      <c r="I200" s="255"/>
      <c r="J200" s="253"/>
      <c r="K200" s="256"/>
    </row>
    <row r="201" spans="1:12" ht="34.5" customHeight="1" outlineLevel="3" x14ac:dyDescent="0.2">
      <c r="A201" s="241">
        <v>189</v>
      </c>
      <c r="B201" s="243" t="s">
        <v>447</v>
      </c>
      <c r="C201" s="243" t="s">
        <v>448</v>
      </c>
      <c r="D201" s="244">
        <v>100</v>
      </c>
      <c r="E201" s="245">
        <v>100</v>
      </c>
      <c r="F201" s="260">
        <v>52117</v>
      </c>
      <c r="G201" s="261">
        <v>1</v>
      </c>
      <c r="H201" s="262">
        <v>52117</v>
      </c>
      <c r="I201" s="263"/>
      <c r="J201" s="253"/>
      <c r="K201" s="256"/>
    </row>
    <row r="202" spans="1:12" ht="35.25" customHeight="1" outlineLevel="3" thickBot="1" x14ac:dyDescent="0.25">
      <c r="A202" s="241">
        <v>190</v>
      </c>
      <c r="B202" s="264" t="s">
        <v>449</v>
      </c>
      <c r="C202" s="264" t="s">
        <v>450</v>
      </c>
      <c r="D202" s="265">
        <v>100</v>
      </c>
      <c r="E202" s="266">
        <v>100</v>
      </c>
      <c r="F202" s="260">
        <v>63229</v>
      </c>
      <c r="G202" s="261">
        <v>1</v>
      </c>
      <c r="H202" s="262">
        <v>63229</v>
      </c>
      <c r="I202" s="263"/>
      <c r="J202" s="253"/>
      <c r="K202" s="256"/>
    </row>
    <row r="203" spans="1:12" ht="20.25" customHeight="1" outlineLevel="3" thickBot="1" x14ac:dyDescent="0.25">
      <c r="A203" s="41"/>
      <c r="B203" s="64" t="s">
        <v>630</v>
      </c>
      <c r="C203" s="42"/>
      <c r="D203" s="43"/>
      <c r="E203" s="44"/>
      <c r="F203" s="61">
        <f>SUM(F13:F202)</f>
        <v>168188028.53999999</v>
      </c>
      <c r="G203" s="46"/>
      <c r="H203" s="196">
        <f>SUM(H13:H202)</f>
        <v>22881842.640000012</v>
      </c>
      <c r="I203" s="240">
        <f>SUM(I13:I202)</f>
        <v>145306185.21999997</v>
      </c>
      <c r="J203" s="230"/>
      <c r="K203" s="221"/>
    </row>
    <row r="204" spans="1:12" ht="20.25" customHeight="1" outlineLevel="3" x14ac:dyDescent="0.2">
      <c r="A204" s="68"/>
      <c r="B204" s="69"/>
      <c r="C204" s="21"/>
      <c r="D204" s="22"/>
      <c r="E204" s="26"/>
      <c r="F204" s="70"/>
      <c r="G204" s="25"/>
      <c r="H204" s="24"/>
      <c r="I204" s="24"/>
      <c r="J204" s="213"/>
      <c r="K204" s="221"/>
    </row>
    <row r="205" spans="1:12" ht="27" customHeight="1" outlineLevel="3" x14ac:dyDescent="0.2">
      <c r="A205" s="38">
        <v>191</v>
      </c>
      <c r="B205" s="71" t="s">
        <v>74</v>
      </c>
      <c r="C205" s="14" t="s">
        <v>75</v>
      </c>
      <c r="D205" s="15">
        <v>0.36199999999999999</v>
      </c>
      <c r="E205" s="16">
        <v>56.11</v>
      </c>
      <c r="F205" s="60">
        <v>77023.600000000006</v>
      </c>
      <c r="G205" s="18">
        <v>1</v>
      </c>
      <c r="H205" s="17">
        <v>43218.22</v>
      </c>
      <c r="I205" s="192">
        <v>33805.379999999997</v>
      </c>
      <c r="J205" s="215">
        <v>2157.84</v>
      </c>
      <c r="K205" s="227"/>
      <c r="L205" s="58" t="s">
        <v>628</v>
      </c>
    </row>
    <row r="206" spans="1:12" ht="24.75" customHeight="1" outlineLevel="3" x14ac:dyDescent="0.2">
      <c r="A206" s="38">
        <v>192</v>
      </c>
      <c r="B206" s="71" t="s">
        <v>100</v>
      </c>
      <c r="C206" s="14" t="s">
        <v>101</v>
      </c>
      <c r="D206" s="15">
        <v>0.16700000000000001</v>
      </c>
      <c r="E206" s="16">
        <v>100</v>
      </c>
      <c r="F206" s="60">
        <v>1515906.32</v>
      </c>
      <c r="G206" s="18">
        <v>1</v>
      </c>
      <c r="H206" s="17">
        <v>1515906.32</v>
      </c>
      <c r="I206" s="195"/>
      <c r="J206" s="216"/>
      <c r="K206" s="227"/>
      <c r="L206" s="58" t="s">
        <v>628</v>
      </c>
    </row>
    <row r="207" spans="1:12" ht="26.25" customHeight="1" outlineLevel="3" x14ac:dyDescent="0.2">
      <c r="A207" s="38">
        <v>193</v>
      </c>
      <c r="B207" s="71" t="s">
        <v>210</v>
      </c>
      <c r="C207" s="14" t="s">
        <v>211</v>
      </c>
      <c r="D207" s="15">
        <v>0.39500000000000002</v>
      </c>
      <c r="E207" s="16">
        <v>80.95</v>
      </c>
      <c r="F207" s="60">
        <v>425756.15999999997</v>
      </c>
      <c r="G207" s="18">
        <v>1</v>
      </c>
      <c r="H207" s="17">
        <v>344639.26</v>
      </c>
      <c r="I207" s="192">
        <f>F207-H207</f>
        <v>81116.899999999965</v>
      </c>
      <c r="J207" s="216"/>
      <c r="K207" s="227"/>
      <c r="L207" s="58" t="s">
        <v>628</v>
      </c>
    </row>
    <row r="208" spans="1:12" ht="28.5" customHeight="1" outlineLevel="3" x14ac:dyDescent="0.2">
      <c r="A208" s="38">
        <v>194</v>
      </c>
      <c r="B208" s="71" t="s">
        <v>102</v>
      </c>
      <c r="C208" s="14" t="s">
        <v>103</v>
      </c>
      <c r="D208" s="15">
        <v>0.33300000000000002</v>
      </c>
      <c r="E208" s="16">
        <v>100</v>
      </c>
      <c r="F208" s="60">
        <v>45668</v>
      </c>
      <c r="G208" s="18">
        <v>1</v>
      </c>
      <c r="H208" s="17">
        <v>45668</v>
      </c>
      <c r="I208" s="195"/>
      <c r="J208" s="216"/>
      <c r="K208" s="227"/>
      <c r="L208" s="58" t="s">
        <v>628</v>
      </c>
    </row>
    <row r="209" spans="1:14" ht="26.25" customHeight="1" outlineLevel="3" x14ac:dyDescent="0.2">
      <c r="A209" s="38">
        <v>195</v>
      </c>
      <c r="B209" s="71" t="s">
        <v>200</v>
      </c>
      <c r="C209" s="14" t="s">
        <v>201</v>
      </c>
      <c r="D209" s="15">
        <v>0.33300000000000002</v>
      </c>
      <c r="E209" s="16">
        <v>44</v>
      </c>
      <c r="F209" s="60">
        <v>1775000</v>
      </c>
      <c r="G209" s="18">
        <v>1</v>
      </c>
      <c r="H209" s="17">
        <v>781000.44</v>
      </c>
      <c r="I209" s="192">
        <f>F209-H209</f>
        <v>993999.56</v>
      </c>
      <c r="J209" s="216"/>
      <c r="K209" s="227"/>
      <c r="L209" s="58" t="s">
        <v>628</v>
      </c>
    </row>
    <row r="210" spans="1:14" ht="26.25" customHeight="1" outlineLevel="3" x14ac:dyDescent="0.2">
      <c r="A210" s="38">
        <v>196</v>
      </c>
      <c r="B210" s="71" t="s">
        <v>202</v>
      </c>
      <c r="C210" s="14" t="s">
        <v>203</v>
      </c>
      <c r="D210" s="15">
        <v>0.33200000000000002</v>
      </c>
      <c r="E210" s="16">
        <v>72.459999999999994</v>
      </c>
      <c r="F210" s="60">
        <v>134221.12</v>
      </c>
      <c r="G210" s="18">
        <v>1</v>
      </c>
      <c r="H210" s="17">
        <v>97259.94</v>
      </c>
      <c r="I210" s="192">
        <f>F210-H210</f>
        <v>36961.179999999993</v>
      </c>
      <c r="J210" s="216"/>
      <c r="K210" s="227"/>
      <c r="L210" s="58" t="s">
        <v>628</v>
      </c>
    </row>
    <row r="211" spans="1:14" ht="20.25" customHeight="1" outlineLevel="3" x14ac:dyDescent="0.2">
      <c r="A211" s="38">
        <v>197</v>
      </c>
      <c r="B211" s="71" t="s">
        <v>204</v>
      </c>
      <c r="C211" s="14" t="s">
        <v>205</v>
      </c>
      <c r="D211" s="15">
        <v>0.28699999999999998</v>
      </c>
      <c r="E211" s="16">
        <v>87.49</v>
      </c>
      <c r="F211" s="60">
        <v>288669.52</v>
      </c>
      <c r="G211" s="18">
        <v>1</v>
      </c>
      <c r="H211" s="17">
        <v>252553.22</v>
      </c>
      <c r="I211" s="192">
        <f>F211-H211</f>
        <v>36116.300000000017</v>
      </c>
      <c r="J211" s="216"/>
      <c r="K211" s="227"/>
      <c r="L211" s="58" t="s">
        <v>628</v>
      </c>
    </row>
    <row r="212" spans="1:14" ht="32.25" customHeight="1" outlineLevel="3" x14ac:dyDescent="0.2">
      <c r="A212" s="38">
        <v>198</v>
      </c>
      <c r="B212" s="71" t="s">
        <v>206</v>
      </c>
      <c r="C212" s="14" t="s">
        <v>207</v>
      </c>
      <c r="D212" s="15">
        <v>0.49</v>
      </c>
      <c r="E212" s="16">
        <v>64.709999999999994</v>
      </c>
      <c r="F212" s="60">
        <v>950000</v>
      </c>
      <c r="G212" s="18">
        <v>1</v>
      </c>
      <c r="H212" s="17">
        <v>614705.52</v>
      </c>
      <c r="I212" s="192">
        <f>F212-H212</f>
        <v>335294.48</v>
      </c>
      <c r="J212" s="216"/>
      <c r="K212" s="227"/>
      <c r="L212" s="58" t="s">
        <v>628</v>
      </c>
    </row>
    <row r="213" spans="1:14" ht="16.5" customHeight="1" outlineLevel="3" thickBot="1" x14ac:dyDescent="0.25">
      <c r="A213" s="38">
        <v>199</v>
      </c>
      <c r="B213" s="72" t="s">
        <v>239</v>
      </c>
      <c r="C213" s="33" t="s">
        <v>240</v>
      </c>
      <c r="D213" s="34">
        <v>0.27800000000000002</v>
      </c>
      <c r="E213" s="35">
        <v>36.67</v>
      </c>
      <c r="F213" s="73">
        <v>750000</v>
      </c>
      <c r="G213" s="37">
        <v>1</v>
      </c>
      <c r="H213" s="40">
        <v>274999.56</v>
      </c>
      <c r="I213" s="197">
        <f>F213-H213</f>
        <v>475000.44</v>
      </c>
      <c r="J213" s="213"/>
      <c r="K213" s="221"/>
      <c r="L213" s="27"/>
    </row>
    <row r="214" spans="1:14" ht="16.5" customHeight="1" outlineLevel="3" thickBot="1" x14ac:dyDescent="0.25">
      <c r="A214" s="41"/>
      <c r="B214" s="64" t="s">
        <v>632</v>
      </c>
      <c r="C214" s="42"/>
      <c r="D214" s="43"/>
      <c r="E214" s="44"/>
      <c r="F214" s="61">
        <f>SUM(F205:F213)</f>
        <v>5962244.7200000007</v>
      </c>
      <c r="G214" s="46"/>
      <c r="H214" s="92">
        <f>SUM(H205:H213)</f>
        <v>3969950.4800000004</v>
      </c>
      <c r="I214" s="196">
        <f>SUM(I205:I213)</f>
        <v>1992294.24</v>
      </c>
      <c r="J214" s="213"/>
      <c r="K214" s="221"/>
      <c r="N214" s="59"/>
    </row>
    <row r="215" spans="1:14" ht="9" customHeight="1" outlineLevel="3" x14ac:dyDescent="0.2">
      <c r="A215" s="68"/>
      <c r="B215" s="69"/>
      <c r="C215" s="21"/>
      <c r="D215" s="22"/>
      <c r="E215" s="26"/>
      <c r="F215" s="70"/>
      <c r="G215" s="25"/>
      <c r="H215" s="24"/>
      <c r="I215" s="24"/>
      <c r="J215" s="213"/>
      <c r="K215" s="221"/>
    </row>
    <row r="216" spans="1:14" ht="23.25" customHeight="1" outlineLevel="3" x14ac:dyDescent="0.2">
      <c r="A216" s="38">
        <v>200</v>
      </c>
      <c r="B216" s="71" t="s">
        <v>98</v>
      </c>
      <c r="C216" s="14" t="s">
        <v>99</v>
      </c>
      <c r="D216" s="15">
        <v>0.64100000000000001</v>
      </c>
      <c r="E216" s="16">
        <v>84.62</v>
      </c>
      <c r="F216" s="60">
        <v>1150000</v>
      </c>
      <c r="G216" s="18">
        <v>1</v>
      </c>
      <c r="H216" s="17">
        <v>973076.28</v>
      </c>
      <c r="I216" s="192">
        <v>176923.72</v>
      </c>
      <c r="J216" s="215">
        <v>88461.48</v>
      </c>
      <c r="K216" s="227"/>
      <c r="L216" s="58" t="s">
        <v>628</v>
      </c>
    </row>
    <row r="217" spans="1:14" ht="24" customHeight="1" outlineLevel="3" x14ac:dyDescent="0.2">
      <c r="A217" s="38">
        <v>201</v>
      </c>
      <c r="B217" s="74" t="s">
        <v>160</v>
      </c>
      <c r="C217" s="75" t="s">
        <v>161</v>
      </c>
      <c r="D217" s="76">
        <v>0.46500000000000002</v>
      </c>
      <c r="E217" s="19" t="s">
        <v>28</v>
      </c>
      <c r="F217" s="77">
        <v>32283291</v>
      </c>
      <c r="G217" s="18">
        <v>1</v>
      </c>
      <c r="H217" s="17"/>
      <c r="I217" s="198">
        <v>32283291</v>
      </c>
      <c r="J217" s="216"/>
      <c r="K217" s="227"/>
      <c r="L217" s="58" t="s">
        <v>628</v>
      </c>
    </row>
    <row r="218" spans="1:14" ht="23.25" customHeight="1" outlineLevel="3" x14ac:dyDescent="0.2">
      <c r="A218" s="38">
        <v>202</v>
      </c>
      <c r="B218" s="71" t="s">
        <v>222</v>
      </c>
      <c r="C218" s="14" t="s">
        <v>223</v>
      </c>
      <c r="D218" s="15">
        <v>4.1669999999999998</v>
      </c>
      <c r="E218" s="16">
        <v>100</v>
      </c>
      <c r="F218" s="60">
        <v>175301.74</v>
      </c>
      <c r="G218" s="18">
        <v>1</v>
      </c>
      <c r="H218" s="17">
        <v>175301.74</v>
      </c>
      <c r="I218" s="192"/>
      <c r="J218" s="216"/>
      <c r="K218" s="227"/>
      <c r="L218" s="58" t="s">
        <v>628</v>
      </c>
    </row>
    <row r="219" spans="1:14" ht="25.5" customHeight="1" outlineLevel="3" x14ac:dyDescent="0.2">
      <c r="A219" s="38">
        <v>203</v>
      </c>
      <c r="B219" s="71" t="s">
        <v>241</v>
      </c>
      <c r="C219" s="14" t="s">
        <v>242</v>
      </c>
      <c r="D219" s="15">
        <v>0.32600000000000001</v>
      </c>
      <c r="E219" s="16">
        <v>48.7</v>
      </c>
      <c r="F219" s="60">
        <v>1388889</v>
      </c>
      <c r="G219" s="18">
        <v>1</v>
      </c>
      <c r="H219" s="17">
        <v>674348.15</v>
      </c>
      <c r="I219" s="192">
        <f>F219-H219</f>
        <v>714540.85</v>
      </c>
      <c r="J219" s="216"/>
      <c r="K219" s="227"/>
      <c r="L219" s="58" t="s">
        <v>628</v>
      </c>
    </row>
    <row r="220" spans="1:14" ht="26.25" customHeight="1" outlineLevel="3" x14ac:dyDescent="0.2">
      <c r="A220" s="38">
        <v>204</v>
      </c>
      <c r="B220" s="71" t="s">
        <v>253</v>
      </c>
      <c r="C220" s="14" t="s">
        <v>254</v>
      </c>
      <c r="D220" s="15">
        <v>2.778</v>
      </c>
      <c r="E220" s="16">
        <v>100</v>
      </c>
      <c r="F220" s="60">
        <v>18349.349999999999</v>
      </c>
      <c r="G220" s="18">
        <v>1</v>
      </c>
      <c r="H220" s="17">
        <v>18349.349999999999</v>
      </c>
      <c r="I220" s="195"/>
      <c r="J220" s="216"/>
      <c r="K220" s="227"/>
      <c r="L220" s="58" t="s">
        <v>628</v>
      </c>
    </row>
    <row r="221" spans="1:14" ht="25.5" customHeight="1" outlineLevel="3" x14ac:dyDescent="0.2">
      <c r="A221" s="38">
        <v>205</v>
      </c>
      <c r="B221" s="71" t="s">
        <v>253</v>
      </c>
      <c r="C221" s="14" t="s">
        <v>254</v>
      </c>
      <c r="D221" s="15">
        <v>2.778</v>
      </c>
      <c r="E221" s="16">
        <v>100</v>
      </c>
      <c r="F221" s="60">
        <v>18349.349999999999</v>
      </c>
      <c r="G221" s="18">
        <v>1</v>
      </c>
      <c r="H221" s="17">
        <v>18349.349999999999</v>
      </c>
      <c r="I221" s="195"/>
      <c r="J221" s="216"/>
      <c r="K221" s="227"/>
      <c r="L221" s="58" t="s">
        <v>628</v>
      </c>
    </row>
    <row r="222" spans="1:14" ht="41.25" customHeight="1" outlineLevel="3" thickBot="1" x14ac:dyDescent="0.25">
      <c r="A222" s="38">
        <v>206</v>
      </c>
      <c r="B222" s="78" t="s">
        <v>351</v>
      </c>
      <c r="C222" s="33" t="s">
        <v>352</v>
      </c>
      <c r="D222" s="34">
        <v>2.9409999999999998</v>
      </c>
      <c r="E222" s="35">
        <v>100</v>
      </c>
      <c r="F222" s="73">
        <v>94950</v>
      </c>
      <c r="G222" s="37">
        <v>1</v>
      </c>
      <c r="H222" s="36">
        <v>94950</v>
      </c>
      <c r="I222" s="199"/>
      <c r="J222" s="216"/>
      <c r="K222" s="227"/>
      <c r="L222" s="58" t="s">
        <v>628</v>
      </c>
    </row>
    <row r="223" spans="1:14" ht="15.75" customHeight="1" outlineLevel="3" thickBot="1" x14ac:dyDescent="0.25">
      <c r="A223" s="41"/>
      <c r="B223" s="64" t="s">
        <v>633</v>
      </c>
      <c r="C223" s="42"/>
      <c r="D223" s="43"/>
      <c r="E223" s="44"/>
      <c r="F223" s="61">
        <f>SUM(F216:F222)</f>
        <v>35129130.440000005</v>
      </c>
      <c r="G223" s="46"/>
      <c r="H223" s="92">
        <f>SUM(H216:H222)</f>
        <v>1954374.87</v>
      </c>
      <c r="I223" s="196">
        <f>SUM(I216:I222)</f>
        <v>33174755.57</v>
      </c>
      <c r="J223" s="213"/>
      <c r="K223" s="221"/>
    </row>
    <row r="224" spans="1:14" ht="6.75" customHeight="1" outlineLevel="3" x14ac:dyDescent="0.2">
      <c r="A224" s="68"/>
      <c r="B224" s="69"/>
      <c r="C224" s="21"/>
      <c r="D224" s="22"/>
      <c r="E224" s="26"/>
      <c r="F224" s="70"/>
      <c r="G224" s="25"/>
      <c r="H224" s="24"/>
      <c r="I224" s="24"/>
      <c r="J224" s="213"/>
      <c r="K224" s="221"/>
    </row>
    <row r="225" spans="1:19" ht="20.25" customHeight="1" outlineLevel="3" x14ac:dyDescent="0.2">
      <c r="A225" s="38">
        <v>207</v>
      </c>
      <c r="B225" s="14" t="s">
        <v>234</v>
      </c>
      <c r="C225" s="14" t="s">
        <v>235</v>
      </c>
      <c r="D225" s="15">
        <v>0.28699999999999998</v>
      </c>
      <c r="E225" s="16">
        <v>77</v>
      </c>
      <c r="F225" s="60">
        <v>107576</v>
      </c>
      <c r="G225" s="18">
        <v>1</v>
      </c>
      <c r="H225" s="17">
        <v>82832.179999999993</v>
      </c>
      <c r="I225" s="192">
        <f>F225-H225</f>
        <v>24743.820000000007</v>
      </c>
      <c r="J225" s="216"/>
      <c r="K225" s="227"/>
      <c r="L225" s="58" t="s">
        <v>628</v>
      </c>
    </row>
    <row r="226" spans="1:19" ht="31.5" customHeight="1" outlineLevel="3" thickBot="1" x14ac:dyDescent="0.25">
      <c r="A226" s="39">
        <v>208</v>
      </c>
      <c r="B226" s="33" t="s">
        <v>236</v>
      </c>
      <c r="C226" s="33" t="s">
        <v>237</v>
      </c>
      <c r="D226" s="34">
        <v>0.28699999999999998</v>
      </c>
      <c r="E226" s="35">
        <v>70.84</v>
      </c>
      <c r="F226" s="73">
        <v>346049.28000000003</v>
      </c>
      <c r="G226" s="37">
        <v>1</v>
      </c>
      <c r="H226" s="36">
        <v>245140.94</v>
      </c>
      <c r="I226" s="199">
        <f>F226-H226</f>
        <v>100908.34000000003</v>
      </c>
      <c r="J226" s="216"/>
      <c r="K226" s="227"/>
      <c r="L226" s="58" t="s">
        <v>628</v>
      </c>
    </row>
    <row r="227" spans="1:19" ht="16.5" customHeight="1" outlineLevel="3" thickBot="1" x14ac:dyDescent="0.25">
      <c r="A227" s="41"/>
      <c r="B227" s="64" t="s">
        <v>633</v>
      </c>
      <c r="C227" s="42"/>
      <c r="D227" s="43"/>
      <c r="E227" s="44"/>
      <c r="F227" s="61">
        <f>SUM(F225:F226)</f>
        <v>453625.28</v>
      </c>
      <c r="G227" s="46"/>
      <c r="H227" s="92">
        <f>SUM(H225:H226)</f>
        <v>327973.12</v>
      </c>
      <c r="I227" s="196">
        <f>SUM(I225:I226)</f>
        <v>125652.16000000003</v>
      </c>
      <c r="J227" s="213"/>
      <c r="K227" s="221"/>
      <c r="M227" s="57"/>
      <c r="N227" s="5"/>
      <c r="O227" s="6"/>
      <c r="P227" s="7"/>
      <c r="Q227" s="8"/>
      <c r="R227" s="7"/>
      <c r="S227" s="7"/>
    </row>
    <row r="228" spans="1:19" ht="14.25" customHeight="1" outlineLevel="3" x14ac:dyDescent="0.2">
      <c r="A228" s="68"/>
      <c r="B228" s="69"/>
      <c r="C228" s="21"/>
      <c r="D228" s="22"/>
      <c r="E228" s="26"/>
      <c r="F228" s="70"/>
      <c r="G228" s="25"/>
      <c r="H228" s="24"/>
      <c r="I228" s="24"/>
      <c r="J228" s="213"/>
      <c r="K228" s="221"/>
    </row>
    <row r="229" spans="1:19" ht="36" customHeight="1" outlineLevel="3" x14ac:dyDescent="0.2">
      <c r="A229" s="38">
        <v>209</v>
      </c>
      <c r="B229" s="79" t="s">
        <v>72</v>
      </c>
      <c r="C229" s="14" t="s">
        <v>73</v>
      </c>
      <c r="D229" s="15">
        <v>0.27800000000000002</v>
      </c>
      <c r="E229" s="16">
        <v>26.39</v>
      </c>
      <c r="F229" s="60">
        <v>1309663</v>
      </c>
      <c r="G229" s="18">
        <v>1</v>
      </c>
      <c r="H229" s="17">
        <v>345605.25</v>
      </c>
      <c r="I229" s="192">
        <v>964057.75</v>
      </c>
      <c r="J229" s="216"/>
      <c r="K229" s="227"/>
      <c r="L229" s="58" t="s">
        <v>628</v>
      </c>
      <c r="M229" s="10"/>
      <c r="N229" s="5"/>
      <c r="O229" s="6"/>
      <c r="P229" s="7"/>
      <c r="Q229" s="8"/>
      <c r="R229" s="7"/>
      <c r="S229" s="7"/>
    </row>
    <row r="230" spans="1:19" ht="28.5" customHeight="1" outlineLevel="3" x14ac:dyDescent="0.2">
      <c r="A230" s="38">
        <v>210</v>
      </c>
      <c r="B230" s="79" t="s">
        <v>238</v>
      </c>
      <c r="C230" s="30" t="s">
        <v>629</v>
      </c>
      <c r="D230" s="19" t="s">
        <v>28</v>
      </c>
      <c r="E230" s="19" t="s">
        <v>28</v>
      </c>
      <c r="F230" s="60">
        <v>198000</v>
      </c>
      <c r="G230" s="18">
        <v>1</v>
      </c>
      <c r="H230" s="17"/>
      <c r="I230" s="192">
        <f>F230-H230</f>
        <v>198000</v>
      </c>
      <c r="J230" s="216"/>
      <c r="K230" s="227"/>
      <c r="L230" s="58" t="s">
        <v>628</v>
      </c>
      <c r="M230" s="57"/>
      <c r="N230" s="5"/>
      <c r="O230" s="6"/>
      <c r="P230" s="7"/>
      <c r="Q230" s="8"/>
      <c r="R230" s="7"/>
      <c r="S230" s="7"/>
    </row>
    <row r="231" spans="1:19" ht="25.5" customHeight="1" outlineLevel="3" x14ac:dyDescent="0.2">
      <c r="A231" s="38">
        <v>211</v>
      </c>
      <c r="B231" s="79" t="s">
        <v>327</v>
      </c>
      <c r="C231" s="14" t="s">
        <v>328</v>
      </c>
      <c r="D231" s="15">
        <v>0.27800000000000002</v>
      </c>
      <c r="E231" s="16">
        <v>26.39</v>
      </c>
      <c r="F231" s="60">
        <v>1507664</v>
      </c>
      <c r="G231" s="18">
        <v>1</v>
      </c>
      <c r="H231" s="17">
        <v>397856.2</v>
      </c>
      <c r="I231" s="192">
        <f>F231-H231</f>
        <v>1109807.8</v>
      </c>
      <c r="J231" s="216"/>
      <c r="K231" s="227"/>
      <c r="L231" s="58" t="s">
        <v>628</v>
      </c>
      <c r="M231" s="57"/>
      <c r="N231" s="5"/>
      <c r="O231" s="6"/>
      <c r="P231" s="7"/>
      <c r="Q231" s="8"/>
      <c r="R231" s="7"/>
      <c r="S231" s="7"/>
    </row>
    <row r="232" spans="1:19" ht="25.5" customHeight="1" outlineLevel="3" x14ac:dyDescent="0.2">
      <c r="A232" s="38">
        <v>212</v>
      </c>
      <c r="B232" s="79" t="s">
        <v>329</v>
      </c>
      <c r="C232" s="14" t="s">
        <v>330</v>
      </c>
      <c r="D232" s="15">
        <v>0.27800000000000002</v>
      </c>
      <c r="E232" s="16">
        <v>26.39</v>
      </c>
      <c r="F232" s="60">
        <v>1507663</v>
      </c>
      <c r="G232" s="18">
        <v>1</v>
      </c>
      <c r="H232" s="17">
        <v>397856.2</v>
      </c>
      <c r="I232" s="192">
        <v>1109807.8</v>
      </c>
      <c r="J232" s="216"/>
      <c r="K232" s="227"/>
      <c r="L232" s="58" t="s">
        <v>628</v>
      </c>
      <c r="M232" s="57"/>
      <c r="N232" s="5"/>
      <c r="O232" s="6"/>
      <c r="P232" s="7"/>
      <c r="Q232" s="8"/>
      <c r="R232" s="7"/>
      <c r="S232" s="7"/>
    </row>
    <row r="233" spans="1:19" ht="24" customHeight="1" outlineLevel="3" x14ac:dyDescent="0.2">
      <c r="A233" s="38">
        <v>213</v>
      </c>
      <c r="B233" s="79" t="s">
        <v>339</v>
      </c>
      <c r="C233" s="14" t="s">
        <v>340</v>
      </c>
      <c r="D233" s="15">
        <v>0.28199999999999997</v>
      </c>
      <c r="E233" s="16">
        <v>26.39</v>
      </c>
      <c r="F233" s="60">
        <v>1395969</v>
      </c>
      <c r="G233" s="18">
        <v>1</v>
      </c>
      <c r="H233" s="17">
        <v>368380.55</v>
      </c>
      <c r="I233" s="192">
        <v>1027588.45</v>
      </c>
      <c r="J233" s="216"/>
      <c r="K233" s="227"/>
      <c r="L233" s="58" t="s">
        <v>628</v>
      </c>
      <c r="M233" s="57"/>
      <c r="N233" s="5"/>
      <c r="O233" s="6"/>
      <c r="P233" s="7"/>
      <c r="Q233" s="8"/>
      <c r="R233" s="7"/>
      <c r="S233" s="9"/>
    </row>
    <row r="234" spans="1:19" ht="25.5" customHeight="1" outlineLevel="3" x14ac:dyDescent="0.2">
      <c r="A234" s="38">
        <v>214</v>
      </c>
      <c r="B234" s="79" t="s">
        <v>341</v>
      </c>
      <c r="C234" s="14" t="s">
        <v>342</v>
      </c>
      <c r="D234" s="15">
        <v>0.28199999999999997</v>
      </c>
      <c r="E234" s="16">
        <v>26.39</v>
      </c>
      <c r="F234" s="60">
        <v>1395969</v>
      </c>
      <c r="G234" s="18">
        <v>1</v>
      </c>
      <c r="H234" s="17">
        <v>368380.55</v>
      </c>
      <c r="I234" s="192">
        <v>1027588.45</v>
      </c>
      <c r="J234" s="216"/>
      <c r="K234" s="227"/>
      <c r="L234" s="58" t="s">
        <v>628</v>
      </c>
      <c r="M234" s="57"/>
      <c r="N234" s="5"/>
      <c r="O234" s="6"/>
      <c r="P234" s="7"/>
      <c r="Q234" s="8"/>
      <c r="R234" s="7"/>
      <c r="S234" s="7"/>
    </row>
    <row r="235" spans="1:19" ht="24" customHeight="1" outlineLevel="3" x14ac:dyDescent="0.2">
      <c r="A235" s="38">
        <v>215</v>
      </c>
      <c r="B235" s="79" t="s">
        <v>343</v>
      </c>
      <c r="C235" s="14" t="s">
        <v>344</v>
      </c>
      <c r="D235" s="15">
        <v>0.28199999999999997</v>
      </c>
      <c r="E235" s="16">
        <v>26.39</v>
      </c>
      <c r="F235" s="60">
        <v>1395969</v>
      </c>
      <c r="G235" s="18">
        <v>1</v>
      </c>
      <c r="H235" s="17">
        <v>368380.55</v>
      </c>
      <c r="I235" s="192">
        <v>1027588.45</v>
      </c>
      <c r="J235" s="216"/>
      <c r="K235" s="227"/>
      <c r="L235" s="58" t="s">
        <v>628</v>
      </c>
      <c r="M235" s="57"/>
      <c r="N235" s="5"/>
      <c r="O235" s="6"/>
      <c r="P235" s="7"/>
      <c r="Q235" s="8"/>
      <c r="R235" s="7"/>
      <c r="S235" s="9"/>
    </row>
    <row r="236" spans="1:19" ht="35.25" customHeight="1" outlineLevel="3" x14ac:dyDescent="0.2">
      <c r="A236" s="38">
        <v>216</v>
      </c>
      <c r="B236" s="79" t="s">
        <v>345</v>
      </c>
      <c r="C236" s="14" t="s">
        <v>346</v>
      </c>
      <c r="D236" s="15">
        <v>0.28199999999999997</v>
      </c>
      <c r="E236" s="16">
        <v>25.56</v>
      </c>
      <c r="F236" s="60">
        <v>1395969</v>
      </c>
      <c r="G236" s="18">
        <v>1</v>
      </c>
      <c r="H236" s="17">
        <v>368380.55</v>
      </c>
      <c r="I236" s="192">
        <v>1027588.45</v>
      </c>
      <c r="J236" s="216"/>
      <c r="K236" s="227"/>
      <c r="L236" s="58" t="s">
        <v>628</v>
      </c>
      <c r="M236" s="57"/>
      <c r="N236" s="5"/>
      <c r="O236" s="6"/>
      <c r="P236" s="7"/>
      <c r="Q236" s="8"/>
      <c r="R236" s="7"/>
      <c r="S236" s="7"/>
    </row>
    <row r="237" spans="1:19" ht="39" customHeight="1" outlineLevel="3" x14ac:dyDescent="0.2">
      <c r="A237" s="38">
        <v>217</v>
      </c>
      <c r="B237" s="79" t="s">
        <v>347</v>
      </c>
      <c r="C237" s="14" t="s">
        <v>348</v>
      </c>
      <c r="D237" s="15">
        <v>0.28199999999999997</v>
      </c>
      <c r="E237" s="16">
        <v>25.56</v>
      </c>
      <c r="F237" s="60">
        <v>1395969</v>
      </c>
      <c r="G237" s="18">
        <v>1</v>
      </c>
      <c r="H237" s="17">
        <v>356801.89</v>
      </c>
      <c r="I237" s="192">
        <v>1039167.11</v>
      </c>
      <c r="J237" s="216"/>
      <c r="K237" s="227"/>
      <c r="L237" s="58" t="s">
        <v>628</v>
      </c>
      <c r="M237" s="57"/>
      <c r="N237" s="5"/>
      <c r="O237" s="6"/>
      <c r="P237" s="7"/>
      <c r="Q237" s="8"/>
      <c r="R237" s="7"/>
      <c r="S237" s="7"/>
    </row>
    <row r="238" spans="1:19" ht="25.5" customHeight="1" outlineLevel="3" x14ac:dyDescent="0.2">
      <c r="A238" s="38">
        <v>218</v>
      </c>
      <c r="B238" s="79" t="s">
        <v>349</v>
      </c>
      <c r="C238" s="14" t="s">
        <v>350</v>
      </c>
      <c r="D238" s="15">
        <v>0.28199999999999997</v>
      </c>
      <c r="E238" s="16">
        <v>26.39</v>
      </c>
      <c r="F238" s="60">
        <v>1395969</v>
      </c>
      <c r="G238" s="18">
        <v>1</v>
      </c>
      <c r="H238" s="17">
        <v>368380.55</v>
      </c>
      <c r="I238" s="192">
        <f>F238-H238</f>
        <v>1027588.45</v>
      </c>
      <c r="J238" s="216"/>
      <c r="K238" s="227"/>
      <c r="L238" s="58" t="s">
        <v>628</v>
      </c>
    </row>
    <row r="239" spans="1:19" ht="24" customHeight="1" outlineLevel="3" x14ac:dyDescent="0.2">
      <c r="A239" s="38">
        <v>219</v>
      </c>
      <c r="B239" s="80" t="s">
        <v>337</v>
      </c>
      <c r="C239" s="14" t="s">
        <v>338</v>
      </c>
      <c r="D239" s="15">
        <v>0.28199999999999997</v>
      </c>
      <c r="E239" s="16">
        <v>26.39</v>
      </c>
      <c r="F239" s="60">
        <v>1395969</v>
      </c>
      <c r="G239" s="18">
        <v>1</v>
      </c>
      <c r="H239" s="17">
        <v>368380.55</v>
      </c>
      <c r="I239" s="192">
        <f>F239-H239</f>
        <v>1027588.45</v>
      </c>
      <c r="J239" s="216"/>
      <c r="K239" s="227"/>
      <c r="L239" s="58" t="s">
        <v>628</v>
      </c>
    </row>
    <row r="240" spans="1:19" ht="23.25" customHeight="1" outlineLevel="3" x14ac:dyDescent="0.2">
      <c r="A240" s="38">
        <v>220</v>
      </c>
      <c r="B240" s="79" t="s">
        <v>383</v>
      </c>
      <c r="C240" s="14" t="s">
        <v>384</v>
      </c>
      <c r="D240" s="15">
        <v>0.28999999999999998</v>
      </c>
      <c r="E240" s="16">
        <v>26.52</v>
      </c>
      <c r="F240" s="60">
        <v>1395969</v>
      </c>
      <c r="G240" s="18">
        <v>1</v>
      </c>
      <c r="H240" s="17">
        <v>370223.91</v>
      </c>
      <c r="I240" s="192">
        <f>F240-H240</f>
        <v>1025745.0900000001</v>
      </c>
      <c r="J240" s="216"/>
      <c r="K240" s="227"/>
      <c r="L240" s="58" t="s">
        <v>628</v>
      </c>
    </row>
    <row r="241" spans="1:12" ht="24" customHeight="1" outlineLevel="3" x14ac:dyDescent="0.2">
      <c r="A241" s="38">
        <v>221</v>
      </c>
      <c r="B241" s="79" t="s">
        <v>385</v>
      </c>
      <c r="C241" s="14" t="s">
        <v>386</v>
      </c>
      <c r="D241" s="15">
        <v>0.28999999999999998</v>
      </c>
      <c r="E241" s="16">
        <v>26.52</v>
      </c>
      <c r="F241" s="60">
        <v>1395969</v>
      </c>
      <c r="G241" s="18">
        <v>1</v>
      </c>
      <c r="H241" s="17">
        <v>370223.91</v>
      </c>
      <c r="I241" s="192">
        <v>1025745.09</v>
      </c>
      <c r="J241" s="216"/>
      <c r="K241" s="227"/>
      <c r="L241" s="58" t="s">
        <v>628</v>
      </c>
    </row>
    <row r="242" spans="1:12" ht="24" customHeight="1" outlineLevel="3" x14ac:dyDescent="0.2">
      <c r="A242" s="38">
        <v>222</v>
      </c>
      <c r="B242" s="79" t="s">
        <v>387</v>
      </c>
      <c r="C242" s="14" t="s">
        <v>388</v>
      </c>
      <c r="D242" s="15">
        <v>0.28999999999999998</v>
      </c>
      <c r="E242" s="16">
        <v>26.52</v>
      </c>
      <c r="F242" s="60">
        <v>1395969</v>
      </c>
      <c r="G242" s="18">
        <v>1</v>
      </c>
      <c r="H242" s="17">
        <v>370223.91</v>
      </c>
      <c r="I242" s="192">
        <v>1025745.09</v>
      </c>
      <c r="J242" s="216"/>
      <c r="K242" s="227"/>
      <c r="L242" s="58" t="s">
        <v>628</v>
      </c>
    </row>
    <row r="243" spans="1:12" ht="25.5" customHeight="1" outlineLevel="3" x14ac:dyDescent="0.2">
      <c r="A243" s="38">
        <v>223</v>
      </c>
      <c r="B243" s="79" t="s">
        <v>389</v>
      </c>
      <c r="C243" s="14" t="s">
        <v>390</v>
      </c>
      <c r="D243" s="15">
        <v>0.28999999999999998</v>
      </c>
      <c r="E243" s="16">
        <v>26.52</v>
      </c>
      <c r="F243" s="60">
        <v>1395978.4</v>
      </c>
      <c r="G243" s="18">
        <v>1</v>
      </c>
      <c r="H243" s="17">
        <v>370226.76</v>
      </c>
      <c r="I243" s="192">
        <f>F243-H243</f>
        <v>1025751.6399999999</v>
      </c>
      <c r="J243" s="216"/>
      <c r="K243" s="227"/>
      <c r="L243" s="58" t="s">
        <v>628</v>
      </c>
    </row>
    <row r="244" spans="1:12" ht="27.75" customHeight="1" outlineLevel="3" x14ac:dyDescent="0.2">
      <c r="A244" s="38">
        <v>224</v>
      </c>
      <c r="B244" s="79" t="s">
        <v>401</v>
      </c>
      <c r="C244" s="14" t="s">
        <v>402</v>
      </c>
      <c r="D244" s="15">
        <v>0.29599999999999999</v>
      </c>
      <c r="E244" s="16">
        <v>26.64</v>
      </c>
      <c r="F244" s="60">
        <v>1395969</v>
      </c>
      <c r="G244" s="18">
        <v>1</v>
      </c>
      <c r="H244" s="17">
        <v>371914.08</v>
      </c>
      <c r="I244" s="192">
        <f>F244-H244</f>
        <v>1024054.9199999999</v>
      </c>
      <c r="J244" s="216"/>
      <c r="K244" s="227"/>
      <c r="L244" s="58" t="s">
        <v>628</v>
      </c>
    </row>
    <row r="245" spans="1:12" ht="24.75" customHeight="1" outlineLevel="3" x14ac:dyDescent="0.2">
      <c r="A245" s="38">
        <v>225</v>
      </c>
      <c r="B245" s="79" t="s">
        <v>403</v>
      </c>
      <c r="C245" s="14" t="s">
        <v>404</v>
      </c>
      <c r="D245" s="15">
        <v>0.29599999999999999</v>
      </c>
      <c r="E245" s="16">
        <v>26.64</v>
      </c>
      <c r="F245" s="60">
        <v>1395969</v>
      </c>
      <c r="G245" s="18">
        <v>1</v>
      </c>
      <c r="H245" s="17">
        <v>371914.08</v>
      </c>
      <c r="I245" s="192">
        <v>1024054.92</v>
      </c>
      <c r="J245" s="216"/>
      <c r="K245" s="227"/>
      <c r="L245" s="58" t="s">
        <v>628</v>
      </c>
    </row>
    <row r="246" spans="1:12" ht="27" customHeight="1" outlineLevel="3" x14ac:dyDescent="0.2">
      <c r="A246" s="38">
        <v>226</v>
      </c>
      <c r="B246" s="79" t="s">
        <v>405</v>
      </c>
      <c r="C246" s="14" t="s">
        <v>406</v>
      </c>
      <c r="D246" s="15">
        <v>0.29599999999999999</v>
      </c>
      <c r="E246" s="16">
        <v>26.43</v>
      </c>
      <c r="F246" s="60">
        <v>1395969</v>
      </c>
      <c r="G246" s="18">
        <v>1</v>
      </c>
      <c r="H246" s="17">
        <v>368919.58</v>
      </c>
      <c r="I246" s="192">
        <f>F246-H246</f>
        <v>1027049.4199999999</v>
      </c>
      <c r="J246" s="216"/>
      <c r="K246" s="227"/>
      <c r="L246" s="58" t="s">
        <v>628</v>
      </c>
    </row>
    <row r="247" spans="1:12" ht="24.75" customHeight="1" outlineLevel="3" x14ac:dyDescent="0.2">
      <c r="A247" s="38">
        <v>227</v>
      </c>
      <c r="B247" s="79" t="s">
        <v>407</v>
      </c>
      <c r="C247" s="14" t="s">
        <v>408</v>
      </c>
      <c r="D247" s="15">
        <v>0.29599999999999999</v>
      </c>
      <c r="E247" s="16">
        <v>26.64</v>
      </c>
      <c r="F247" s="60">
        <v>1395969</v>
      </c>
      <c r="G247" s="18">
        <v>1</v>
      </c>
      <c r="H247" s="17">
        <v>371914.08</v>
      </c>
      <c r="I247" s="192">
        <f>F247-H247</f>
        <v>1024054.9199999999</v>
      </c>
      <c r="J247" s="216"/>
      <c r="K247" s="227"/>
      <c r="L247" s="58" t="s">
        <v>628</v>
      </c>
    </row>
    <row r="248" spans="1:12" ht="24" customHeight="1" outlineLevel="3" x14ac:dyDescent="0.2">
      <c r="A248" s="38">
        <v>228</v>
      </c>
      <c r="B248" s="79" t="s">
        <v>409</v>
      </c>
      <c r="C248" s="14" t="s">
        <v>410</v>
      </c>
      <c r="D248" s="15">
        <v>0.29799999999999999</v>
      </c>
      <c r="E248" s="16">
        <v>26.45</v>
      </c>
      <c r="F248" s="60">
        <v>1395969</v>
      </c>
      <c r="G248" s="18">
        <v>1</v>
      </c>
      <c r="H248" s="17">
        <v>369211.43</v>
      </c>
      <c r="I248" s="192">
        <f>F248-H248</f>
        <v>1026757.5700000001</v>
      </c>
      <c r="J248" s="216"/>
      <c r="K248" s="227"/>
      <c r="L248" s="58" t="s">
        <v>628</v>
      </c>
    </row>
    <row r="249" spans="1:12" ht="27" customHeight="1" outlineLevel="3" x14ac:dyDescent="0.2">
      <c r="A249" s="38">
        <v>229</v>
      </c>
      <c r="B249" s="79" t="s">
        <v>411</v>
      </c>
      <c r="C249" s="14" t="s">
        <v>412</v>
      </c>
      <c r="D249" s="15">
        <v>0.29799999999999999</v>
      </c>
      <c r="E249" s="16">
        <v>26.45</v>
      </c>
      <c r="F249" s="60">
        <v>1395969</v>
      </c>
      <c r="G249" s="18">
        <v>1</v>
      </c>
      <c r="H249" s="17">
        <v>369202.84</v>
      </c>
      <c r="I249" s="192">
        <f>F249-H249</f>
        <v>1026766.1599999999</v>
      </c>
      <c r="J249" s="216"/>
      <c r="K249" s="227"/>
      <c r="L249" s="58" t="s">
        <v>628</v>
      </c>
    </row>
    <row r="250" spans="1:12" ht="27.75" customHeight="1" outlineLevel="3" thickBot="1" x14ac:dyDescent="0.25">
      <c r="A250" s="38">
        <v>230</v>
      </c>
      <c r="B250" s="81" t="s">
        <v>413</v>
      </c>
      <c r="C250" s="33" t="s">
        <v>414</v>
      </c>
      <c r="D250" s="34">
        <v>0.29799999999999999</v>
      </c>
      <c r="E250" s="35">
        <v>26.45</v>
      </c>
      <c r="F250" s="73">
        <v>1395969</v>
      </c>
      <c r="G250" s="37">
        <v>1</v>
      </c>
      <c r="H250" s="36">
        <v>369211.43</v>
      </c>
      <c r="I250" s="199">
        <f>F250-H250</f>
        <v>1026757.5700000001</v>
      </c>
      <c r="J250" s="216"/>
      <c r="K250" s="227"/>
      <c r="L250" s="58" t="s">
        <v>628</v>
      </c>
    </row>
    <row r="251" spans="1:12" ht="20.25" customHeight="1" outlineLevel="3" thickBot="1" x14ac:dyDescent="0.25">
      <c r="A251" s="41"/>
      <c r="B251" s="64" t="s">
        <v>633</v>
      </c>
      <c r="C251" s="42"/>
      <c r="D251" s="43"/>
      <c r="E251" s="44"/>
      <c r="F251" s="61">
        <f>SUM(F229:F250)</f>
        <v>29650441.399999999</v>
      </c>
      <c r="G251" s="46"/>
      <c r="H251" s="92">
        <f>SUM(H229:H250)</f>
        <v>7781588.8499999987</v>
      </c>
      <c r="I251" s="196">
        <f>SUM(I229:I250)</f>
        <v>21868853.550000001</v>
      </c>
      <c r="J251" s="213"/>
      <c r="K251" s="221"/>
    </row>
    <row r="252" spans="1:12" ht="20.25" customHeight="1" outlineLevel="3" thickBot="1" x14ac:dyDescent="0.25">
      <c r="A252" s="68"/>
      <c r="B252" s="69"/>
      <c r="C252" s="84"/>
      <c r="D252" s="22"/>
      <c r="E252" s="26"/>
      <c r="F252" s="70"/>
      <c r="G252" s="25"/>
      <c r="H252" s="24"/>
      <c r="I252" s="24"/>
      <c r="J252" s="213"/>
      <c r="K252" s="221"/>
    </row>
    <row r="253" spans="1:12" ht="20.25" customHeight="1" outlineLevel="3" thickBot="1" x14ac:dyDescent="0.25">
      <c r="A253" s="132" t="s">
        <v>451</v>
      </c>
      <c r="B253" s="133"/>
      <c r="C253" s="129"/>
      <c r="D253" s="134"/>
      <c r="E253" s="135"/>
      <c r="F253" s="66">
        <f>F263+F270+F349+F296+F290</f>
        <v>22337964.119999997</v>
      </c>
      <c r="G253" s="131"/>
      <c r="H253" s="66">
        <f>H263+H290+H349+H270</f>
        <v>8359729.8100000015</v>
      </c>
      <c r="I253" s="190">
        <f>I263+I290+I349+I270</f>
        <v>13748234.310000001</v>
      </c>
      <c r="J253" s="213"/>
      <c r="K253" s="221"/>
    </row>
    <row r="254" spans="1:12" ht="35.25" customHeight="1" outlineLevel="3" x14ac:dyDescent="0.2">
      <c r="A254" s="125">
        <v>231</v>
      </c>
      <c r="B254" s="50" t="s">
        <v>456</v>
      </c>
      <c r="C254" s="50" t="s">
        <v>457</v>
      </c>
      <c r="D254" s="51">
        <v>2.778</v>
      </c>
      <c r="E254" s="52">
        <v>34.07</v>
      </c>
      <c r="F254" s="126">
        <v>2421113.6</v>
      </c>
      <c r="G254" s="137">
        <v>1</v>
      </c>
      <c r="H254" s="126">
        <v>824972.06</v>
      </c>
      <c r="I254" s="200">
        <v>1596141.54</v>
      </c>
      <c r="J254" s="213"/>
      <c r="K254" s="221"/>
    </row>
    <row r="255" spans="1:12" ht="27" customHeight="1" outlineLevel="3" x14ac:dyDescent="0.2">
      <c r="A255" s="38">
        <v>232</v>
      </c>
      <c r="B255" s="14" t="s">
        <v>458</v>
      </c>
      <c r="C255" s="14" t="s">
        <v>459</v>
      </c>
      <c r="D255" s="15">
        <v>1.754</v>
      </c>
      <c r="E255" s="16">
        <v>79.3</v>
      </c>
      <c r="F255" s="89">
        <v>1268757.3</v>
      </c>
      <c r="G255" s="136">
        <v>1</v>
      </c>
      <c r="H255" s="89">
        <v>1006102.35</v>
      </c>
      <c r="I255" s="201">
        <v>262654.95</v>
      </c>
      <c r="J255" s="213"/>
      <c r="K255" s="221"/>
    </row>
    <row r="256" spans="1:12" ht="25.5" customHeight="1" outlineLevel="3" x14ac:dyDescent="0.2">
      <c r="A256" s="125">
        <v>233</v>
      </c>
      <c r="B256" s="14" t="s">
        <v>471</v>
      </c>
      <c r="C256" s="14" t="s">
        <v>472</v>
      </c>
      <c r="D256" s="15">
        <v>1.754</v>
      </c>
      <c r="E256" s="16">
        <v>79.3</v>
      </c>
      <c r="F256" s="89">
        <v>789300</v>
      </c>
      <c r="G256" s="136">
        <v>1</v>
      </c>
      <c r="H256" s="89">
        <v>625901.1</v>
      </c>
      <c r="I256" s="201">
        <v>163398.9</v>
      </c>
      <c r="J256" s="213"/>
      <c r="K256" s="221"/>
    </row>
    <row r="257" spans="1:11" ht="27" customHeight="1" outlineLevel="3" x14ac:dyDescent="0.2">
      <c r="A257" s="38">
        <v>234</v>
      </c>
      <c r="B257" s="14" t="s">
        <v>479</v>
      </c>
      <c r="C257" s="14" t="s">
        <v>480</v>
      </c>
      <c r="D257" s="15">
        <v>1.786</v>
      </c>
      <c r="E257" s="16">
        <v>79.05</v>
      </c>
      <c r="F257" s="89">
        <v>1466124.33</v>
      </c>
      <c r="G257" s="136">
        <v>1</v>
      </c>
      <c r="H257" s="89">
        <v>1158936.56</v>
      </c>
      <c r="I257" s="201">
        <v>307187.77</v>
      </c>
      <c r="J257" s="213"/>
      <c r="K257" s="221"/>
    </row>
    <row r="258" spans="1:11" ht="24" customHeight="1" outlineLevel="3" x14ac:dyDescent="0.2">
      <c r="A258" s="125">
        <v>235</v>
      </c>
      <c r="B258" s="14" t="s">
        <v>481</v>
      </c>
      <c r="C258" s="14" t="s">
        <v>482</v>
      </c>
      <c r="D258" s="15">
        <v>4.3479999999999999</v>
      </c>
      <c r="E258" s="16">
        <v>100</v>
      </c>
      <c r="F258" s="89">
        <v>173752.74</v>
      </c>
      <c r="G258" s="136">
        <v>1</v>
      </c>
      <c r="H258" s="89">
        <v>173752.74</v>
      </c>
      <c r="I258" s="202"/>
      <c r="J258" s="213"/>
      <c r="K258" s="221"/>
    </row>
    <row r="259" spans="1:11" ht="37.5" customHeight="1" outlineLevel="3" x14ac:dyDescent="0.2">
      <c r="A259" s="38">
        <v>236</v>
      </c>
      <c r="B259" s="294" t="s">
        <v>483</v>
      </c>
      <c r="C259" s="14" t="s">
        <v>484</v>
      </c>
      <c r="D259" s="15">
        <v>1.2989999999999999</v>
      </c>
      <c r="E259" s="16">
        <v>13.65</v>
      </c>
      <c r="F259" s="89">
        <v>3117326.4</v>
      </c>
      <c r="G259" s="136">
        <v>1</v>
      </c>
      <c r="H259" s="89">
        <v>425539.82</v>
      </c>
      <c r="I259" s="201">
        <v>2691786.58</v>
      </c>
      <c r="J259" s="213"/>
      <c r="K259" s="221"/>
    </row>
    <row r="260" spans="1:11" ht="27" customHeight="1" outlineLevel="3" x14ac:dyDescent="0.2">
      <c r="A260" s="125">
        <v>237</v>
      </c>
      <c r="B260" s="14" t="s">
        <v>485</v>
      </c>
      <c r="C260" s="14" t="s">
        <v>486</v>
      </c>
      <c r="D260" s="15">
        <v>7.1429999999999998</v>
      </c>
      <c r="E260" s="16">
        <v>100</v>
      </c>
      <c r="F260" s="89">
        <v>1270000</v>
      </c>
      <c r="G260" s="136">
        <v>1</v>
      </c>
      <c r="H260" s="89">
        <v>1270000</v>
      </c>
      <c r="I260" s="202"/>
      <c r="J260" s="213"/>
      <c r="K260" s="221"/>
    </row>
    <row r="261" spans="1:11" ht="25.5" customHeight="1" outlineLevel="3" x14ac:dyDescent="0.2">
      <c r="A261" s="38">
        <v>238</v>
      </c>
      <c r="B261" s="14" t="s">
        <v>490</v>
      </c>
      <c r="C261" s="14" t="s">
        <v>491</v>
      </c>
      <c r="D261" s="15">
        <v>1.266</v>
      </c>
      <c r="E261" s="16">
        <v>4.76</v>
      </c>
      <c r="F261" s="89">
        <v>5228580</v>
      </c>
      <c r="G261" s="136">
        <v>1</v>
      </c>
      <c r="H261" s="89">
        <v>248980</v>
      </c>
      <c r="I261" s="201">
        <v>4979600</v>
      </c>
      <c r="J261" s="213"/>
      <c r="K261" s="221"/>
    </row>
    <row r="262" spans="1:11" ht="28.5" customHeight="1" outlineLevel="3" thickBot="1" x14ac:dyDescent="0.25">
      <c r="A262" s="125">
        <v>239</v>
      </c>
      <c r="B262" s="33" t="s">
        <v>460</v>
      </c>
      <c r="C262" s="33" t="s">
        <v>461</v>
      </c>
      <c r="D262" s="34">
        <v>0.42699999999999999</v>
      </c>
      <c r="E262" s="35">
        <v>20.73</v>
      </c>
      <c r="F262" s="91">
        <v>4006000</v>
      </c>
      <c r="G262" s="138">
        <v>1</v>
      </c>
      <c r="H262" s="91">
        <v>830398.41</v>
      </c>
      <c r="I262" s="203">
        <v>3175601.59</v>
      </c>
      <c r="J262" s="213"/>
      <c r="K262" s="221"/>
    </row>
    <row r="263" spans="1:11" ht="19.5" customHeight="1" outlineLevel="3" thickBot="1" x14ac:dyDescent="0.25">
      <c r="A263" s="41"/>
      <c r="B263" s="64" t="s">
        <v>633</v>
      </c>
      <c r="C263" s="42"/>
      <c r="D263" s="43"/>
      <c r="E263" s="44"/>
      <c r="F263" s="92">
        <f>SUM(F254:F262)</f>
        <v>19740954.370000001</v>
      </c>
      <c r="G263" s="46"/>
      <c r="H263" s="92">
        <f>SUM(H254:H262)</f>
        <v>6564583.040000001</v>
      </c>
      <c r="I263" s="196">
        <f>SUM(I254:I262)</f>
        <v>13176371.33</v>
      </c>
      <c r="J263" s="213"/>
      <c r="K263" s="221"/>
    </row>
    <row r="264" spans="1:11" ht="12.75" customHeight="1" outlineLevel="3" x14ac:dyDescent="0.2">
      <c r="A264" s="68"/>
      <c r="B264" s="84"/>
      <c r="C264" s="84"/>
      <c r="D264" s="22"/>
      <c r="E264" s="26"/>
      <c r="F264" s="24"/>
      <c r="G264" s="25"/>
      <c r="H264" s="24"/>
      <c r="I264" s="24"/>
      <c r="J264" s="213"/>
      <c r="K264" s="221"/>
    </row>
    <row r="265" spans="1:11" ht="28.5" customHeight="1" outlineLevel="3" x14ac:dyDescent="0.2">
      <c r="A265" s="38">
        <v>240</v>
      </c>
      <c r="B265" s="14" t="s">
        <v>525</v>
      </c>
      <c r="C265" s="14" t="s">
        <v>526</v>
      </c>
      <c r="D265" s="15">
        <v>1.667</v>
      </c>
      <c r="E265" s="16">
        <v>100</v>
      </c>
      <c r="F265" s="89">
        <v>99863</v>
      </c>
      <c r="G265" s="18">
        <v>1</v>
      </c>
      <c r="H265" s="17">
        <v>99863</v>
      </c>
      <c r="I265" s="204"/>
      <c r="J265" s="213"/>
      <c r="K265" s="221"/>
    </row>
    <row r="266" spans="1:11" ht="28.5" customHeight="1" outlineLevel="3" x14ac:dyDescent="0.2">
      <c r="A266" s="38">
        <v>241</v>
      </c>
      <c r="B266" s="14" t="s">
        <v>527</v>
      </c>
      <c r="C266" s="14" t="s">
        <v>528</v>
      </c>
      <c r="D266" s="15">
        <v>1.667</v>
      </c>
      <c r="E266" s="16">
        <v>100</v>
      </c>
      <c r="F266" s="89">
        <v>510000</v>
      </c>
      <c r="G266" s="18">
        <v>1</v>
      </c>
      <c r="H266" s="17">
        <v>510000</v>
      </c>
      <c r="I266" s="204"/>
      <c r="J266" s="213"/>
      <c r="K266" s="221"/>
    </row>
    <row r="267" spans="1:11" ht="28.5" customHeight="1" outlineLevel="3" x14ac:dyDescent="0.2">
      <c r="A267" s="38">
        <v>242</v>
      </c>
      <c r="B267" s="14" t="s">
        <v>529</v>
      </c>
      <c r="C267" s="14" t="s">
        <v>530</v>
      </c>
      <c r="D267" s="15">
        <v>1.667</v>
      </c>
      <c r="E267" s="16">
        <v>100</v>
      </c>
      <c r="F267" s="89">
        <v>300000</v>
      </c>
      <c r="G267" s="18">
        <v>1</v>
      </c>
      <c r="H267" s="17">
        <v>300000</v>
      </c>
      <c r="I267" s="204"/>
      <c r="J267" s="213"/>
      <c r="K267" s="221"/>
    </row>
    <row r="268" spans="1:11" ht="28.5" customHeight="1" outlineLevel="3" x14ac:dyDescent="0.2">
      <c r="A268" s="38">
        <v>243</v>
      </c>
      <c r="B268" s="14" t="s">
        <v>510</v>
      </c>
      <c r="C268" s="14" t="s">
        <v>511</v>
      </c>
      <c r="D268" s="15">
        <v>0.33300000000000002</v>
      </c>
      <c r="E268" s="16">
        <v>20</v>
      </c>
      <c r="F268" s="89">
        <v>50000</v>
      </c>
      <c r="G268" s="18">
        <v>1</v>
      </c>
      <c r="H268" s="17">
        <v>10000.200000000001</v>
      </c>
      <c r="I268" s="192">
        <v>39999.800000000003</v>
      </c>
      <c r="J268" s="213"/>
      <c r="K268" s="221"/>
    </row>
    <row r="269" spans="1:11" ht="28.5" customHeight="1" outlineLevel="3" thickBot="1" x14ac:dyDescent="0.25">
      <c r="A269" s="39">
        <v>244</v>
      </c>
      <c r="B269" s="33" t="s">
        <v>590</v>
      </c>
      <c r="C269" s="33" t="s">
        <v>591</v>
      </c>
      <c r="D269" s="34">
        <v>0.33300000000000002</v>
      </c>
      <c r="E269" s="35">
        <v>20.329999999999998</v>
      </c>
      <c r="F269" s="91">
        <v>50000</v>
      </c>
      <c r="G269" s="37">
        <v>1</v>
      </c>
      <c r="H269" s="36">
        <v>10166.870000000001</v>
      </c>
      <c r="I269" s="199">
        <f>F269-H269</f>
        <v>39833.129999999997</v>
      </c>
      <c r="J269" s="213"/>
      <c r="K269" s="221"/>
    </row>
    <row r="270" spans="1:11" ht="17.25" customHeight="1" outlineLevel="3" thickBot="1" x14ac:dyDescent="0.25">
      <c r="A270" s="41"/>
      <c r="B270" s="64" t="s">
        <v>633</v>
      </c>
      <c r="C270" s="42"/>
      <c r="D270" s="43"/>
      <c r="E270" s="44"/>
      <c r="F270" s="92">
        <f>SUM(F265:F269)</f>
        <v>1009863</v>
      </c>
      <c r="G270" s="46"/>
      <c r="H270" s="45">
        <f>SUM(H265:H269)</f>
        <v>930030.07</v>
      </c>
      <c r="I270" s="205">
        <f>SUM(I265:I269)</f>
        <v>79832.929999999993</v>
      </c>
      <c r="J270" s="213"/>
      <c r="K270" s="221"/>
    </row>
    <row r="271" spans="1:11" ht="11.1" customHeight="1" outlineLevel="1" x14ac:dyDescent="0.2">
      <c r="A271" s="94"/>
      <c r="B271" s="94"/>
      <c r="C271" s="94"/>
      <c r="D271" s="94"/>
      <c r="E271" s="94"/>
      <c r="F271" s="95"/>
      <c r="G271" s="96"/>
      <c r="H271" s="95"/>
      <c r="I271" s="206"/>
      <c r="J271" s="213"/>
      <c r="K271" s="221"/>
    </row>
    <row r="272" spans="1:11" ht="24.75" customHeight="1" outlineLevel="2" x14ac:dyDescent="0.2">
      <c r="A272" s="38">
        <v>245</v>
      </c>
      <c r="B272" s="14" t="s">
        <v>452</v>
      </c>
      <c r="C272" s="14" t="s">
        <v>453</v>
      </c>
      <c r="D272" s="15">
        <v>1.667</v>
      </c>
      <c r="E272" s="16">
        <v>100</v>
      </c>
      <c r="F272" s="89">
        <v>5076.8999999999996</v>
      </c>
      <c r="G272" s="18">
        <v>1</v>
      </c>
      <c r="H272" s="17">
        <v>5076.8999999999996</v>
      </c>
      <c r="I272" s="195"/>
      <c r="J272" s="213"/>
      <c r="K272" s="221"/>
    </row>
    <row r="273" spans="1:13" ht="21.95" customHeight="1" outlineLevel="3" x14ac:dyDescent="0.2">
      <c r="A273" s="38">
        <v>246</v>
      </c>
      <c r="B273" s="14" t="s">
        <v>454</v>
      </c>
      <c r="C273" s="14" t="s">
        <v>455</v>
      </c>
      <c r="D273" s="15">
        <v>20</v>
      </c>
      <c r="E273" s="16">
        <v>100</v>
      </c>
      <c r="F273" s="89">
        <v>19831</v>
      </c>
      <c r="G273" s="18">
        <v>1</v>
      </c>
      <c r="H273" s="17">
        <v>19831</v>
      </c>
      <c r="I273" s="195"/>
      <c r="J273" s="213"/>
      <c r="K273" s="221"/>
    </row>
    <row r="274" spans="1:13" ht="26.25" customHeight="1" outlineLevel="3" x14ac:dyDescent="0.2">
      <c r="A274" s="38">
        <v>247</v>
      </c>
      <c r="B274" s="14" t="s">
        <v>462</v>
      </c>
      <c r="C274" s="14" t="s">
        <v>463</v>
      </c>
      <c r="D274" s="15">
        <v>1.667</v>
      </c>
      <c r="E274" s="16">
        <v>100</v>
      </c>
      <c r="F274" s="89">
        <v>43786.49</v>
      </c>
      <c r="G274" s="18">
        <v>1</v>
      </c>
      <c r="H274" s="17">
        <v>43786.49</v>
      </c>
      <c r="I274" s="195"/>
      <c r="J274" s="213"/>
      <c r="K274" s="221"/>
    </row>
    <row r="275" spans="1:13" ht="27.75" customHeight="1" outlineLevel="3" x14ac:dyDescent="0.2">
      <c r="A275" s="38">
        <v>248</v>
      </c>
      <c r="B275" s="14" t="s">
        <v>464</v>
      </c>
      <c r="C275" s="14" t="s">
        <v>465</v>
      </c>
      <c r="D275" s="15">
        <v>1.667</v>
      </c>
      <c r="E275" s="16">
        <v>100</v>
      </c>
      <c r="F275" s="89">
        <v>5730.25</v>
      </c>
      <c r="G275" s="18">
        <v>1</v>
      </c>
      <c r="H275" s="17">
        <v>5730.25</v>
      </c>
      <c r="I275" s="195"/>
      <c r="J275" s="213"/>
      <c r="K275" s="221"/>
    </row>
    <row r="276" spans="1:13" ht="36.75" customHeight="1" outlineLevel="3" x14ac:dyDescent="0.2">
      <c r="A276" s="38">
        <v>249</v>
      </c>
      <c r="B276" s="14" t="s">
        <v>466</v>
      </c>
      <c r="C276" s="14" t="s">
        <v>467</v>
      </c>
      <c r="D276" s="15">
        <v>1.667</v>
      </c>
      <c r="E276" s="16">
        <v>100</v>
      </c>
      <c r="F276" s="89">
        <v>4348.9799999999996</v>
      </c>
      <c r="G276" s="18">
        <v>1</v>
      </c>
      <c r="H276" s="17">
        <v>4348.9799999999996</v>
      </c>
      <c r="I276" s="195"/>
      <c r="J276" s="213"/>
      <c r="K276" s="221"/>
    </row>
    <row r="277" spans="1:13" ht="37.5" customHeight="1" outlineLevel="3" x14ac:dyDescent="0.2">
      <c r="A277" s="38">
        <v>250</v>
      </c>
      <c r="B277" s="14" t="s">
        <v>452</v>
      </c>
      <c r="C277" s="14" t="s">
        <v>468</v>
      </c>
      <c r="D277" s="15">
        <v>1.667</v>
      </c>
      <c r="E277" s="16">
        <v>100</v>
      </c>
      <c r="F277" s="89">
        <v>4360</v>
      </c>
      <c r="G277" s="18">
        <v>1</v>
      </c>
      <c r="H277" s="17">
        <v>4360</v>
      </c>
      <c r="I277" s="195"/>
      <c r="J277" s="213"/>
      <c r="K277" s="221"/>
    </row>
    <row r="278" spans="1:13" ht="36" customHeight="1" outlineLevel="3" x14ac:dyDescent="0.2">
      <c r="A278" s="38">
        <v>251</v>
      </c>
      <c r="B278" s="14" t="s">
        <v>452</v>
      </c>
      <c r="C278" s="14" t="s">
        <v>469</v>
      </c>
      <c r="D278" s="15">
        <v>1.667</v>
      </c>
      <c r="E278" s="16">
        <v>100</v>
      </c>
      <c r="F278" s="89">
        <v>4360</v>
      </c>
      <c r="G278" s="18">
        <v>1</v>
      </c>
      <c r="H278" s="17">
        <v>4360</v>
      </c>
      <c r="I278" s="195"/>
      <c r="J278" s="213"/>
      <c r="K278" s="221"/>
    </row>
    <row r="279" spans="1:13" ht="37.5" customHeight="1" outlineLevel="3" x14ac:dyDescent="0.2">
      <c r="A279" s="38">
        <v>252</v>
      </c>
      <c r="B279" s="14" t="s">
        <v>452</v>
      </c>
      <c r="C279" s="14" t="s">
        <v>470</v>
      </c>
      <c r="D279" s="15">
        <v>1.667</v>
      </c>
      <c r="E279" s="16">
        <v>100</v>
      </c>
      <c r="F279" s="89">
        <v>4360</v>
      </c>
      <c r="G279" s="18">
        <v>1</v>
      </c>
      <c r="H279" s="17">
        <v>4360</v>
      </c>
      <c r="I279" s="193"/>
      <c r="J279" s="214"/>
      <c r="K279" s="224"/>
      <c r="L279" s="63"/>
      <c r="M279" s="63"/>
    </row>
    <row r="280" spans="1:13" ht="36" customHeight="1" outlineLevel="3" x14ac:dyDescent="0.2">
      <c r="A280" s="38">
        <v>253</v>
      </c>
      <c r="B280" s="14" t="s">
        <v>452</v>
      </c>
      <c r="C280" s="14" t="s">
        <v>473</v>
      </c>
      <c r="D280" s="15">
        <v>1.667</v>
      </c>
      <c r="E280" s="16">
        <v>100</v>
      </c>
      <c r="F280" s="89">
        <v>5076.8999999999996</v>
      </c>
      <c r="G280" s="18">
        <v>1</v>
      </c>
      <c r="H280" s="17">
        <v>5076.8999999999996</v>
      </c>
      <c r="I280" s="195"/>
      <c r="J280" s="213"/>
      <c r="K280" s="221"/>
    </row>
    <row r="281" spans="1:13" ht="32.25" customHeight="1" outlineLevel="3" x14ac:dyDescent="0.2">
      <c r="A281" s="38">
        <v>254</v>
      </c>
      <c r="B281" s="14" t="s">
        <v>452</v>
      </c>
      <c r="C281" s="14" t="s">
        <v>474</v>
      </c>
      <c r="D281" s="15">
        <v>1.667</v>
      </c>
      <c r="E281" s="16">
        <v>100</v>
      </c>
      <c r="F281" s="89">
        <v>5076.91</v>
      </c>
      <c r="G281" s="18">
        <v>1</v>
      </c>
      <c r="H281" s="17">
        <v>5076.91</v>
      </c>
      <c r="I281" s="195"/>
      <c r="J281" s="213"/>
      <c r="K281" s="221"/>
    </row>
    <row r="282" spans="1:13" ht="34.5" customHeight="1" outlineLevel="3" x14ac:dyDescent="0.2">
      <c r="A282" s="38">
        <v>255</v>
      </c>
      <c r="B282" s="14" t="s">
        <v>452</v>
      </c>
      <c r="C282" s="14" t="s">
        <v>475</v>
      </c>
      <c r="D282" s="15">
        <v>1.667</v>
      </c>
      <c r="E282" s="16">
        <v>100</v>
      </c>
      <c r="F282" s="89">
        <v>5076.8999999999996</v>
      </c>
      <c r="G282" s="18">
        <v>1</v>
      </c>
      <c r="H282" s="17">
        <v>5076.8999999999996</v>
      </c>
      <c r="I282" s="195"/>
      <c r="J282" s="213"/>
      <c r="K282" s="221"/>
    </row>
    <row r="283" spans="1:13" ht="39.75" customHeight="1" outlineLevel="3" x14ac:dyDescent="0.2">
      <c r="A283" s="38">
        <v>256</v>
      </c>
      <c r="B283" s="14" t="s">
        <v>452</v>
      </c>
      <c r="C283" s="14" t="s">
        <v>476</v>
      </c>
      <c r="D283" s="15">
        <v>1.667</v>
      </c>
      <c r="E283" s="16">
        <v>100</v>
      </c>
      <c r="F283" s="89">
        <v>5540</v>
      </c>
      <c r="G283" s="18">
        <v>1</v>
      </c>
      <c r="H283" s="17">
        <v>5540</v>
      </c>
      <c r="I283" s="195"/>
      <c r="J283" s="213"/>
      <c r="K283" s="221"/>
    </row>
    <row r="284" spans="1:13" ht="38.25" customHeight="1" outlineLevel="3" x14ac:dyDescent="0.2">
      <c r="A284" s="38">
        <v>257</v>
      </c>
      <c r="B284" s="14" t="s">
        <v>477</v>
      </c>
      <c r="C284" s="14" t="s">
        <v>478</v>
      </c>
      <c r="D284" s="15">
        <v>1.667</v>
      </c>
      <c r="E284" s="16">
        <v>100</v>
      </c>
      <c r="F284" s="89">
        <v>4915</v>
      </c>
      <c r="G284" s="18">
        <v>1</v>
      </c>
      <c r="H284" s="17">
        <v>4915</v>
      </c>
      <c r="I284" s="195"/>
      <c r="J284" s="213"/>
      <c r="K284" s="221"/>
    </row>
    <row r="285" spans="1:13" ht="31.5" customHeight="1" outlineLevel="3" x14ac:dyDescent="0.2">
      <c r="A285" s="38">
        <v>258</v>
      </c>
      <c r="B285" s="14" t="s">
        <v>517</v>
      </c>
      <c r="C285" s="14" t="s">
        <v>518</v>
      </c>
      <c r="D285" s="15">
        <v>20</v>
      </c>
      <c r="E285" s="16">
        <v>100</v>
      </c>
      <c r="F285" s="89">
        <v>19345</v>
      </c>
      <c r="G285" s="18">
        <v>1</v>
      </c>
      <c r="H285" s="17">
        <v>19345</v>
      </c>
      <c r="I285" s="195"/>
      <c r="J285" s="213"/>
      <c r="K285" s="221"/>
    </row>
    <row r="286" spans="1:13" ht="32.25" customHeight="1" outlineLevel="3" x14ac:dyDescent="0.2">
      <c r="A286" s="38">
        <v>259</v>
      </c>
      <c r="B286" s="14" t="s">
        <v>519</v>
      </c>
      <c r="C286" s="14" t="s">
        <v>520</v>
      </c>
      <c r="D286" s="15">
        <v>2.778</v>
      </c>
      <c r="E286" s="16">
        <v>100</v>
      </c>
      <c r="F286" s="89">
        <v>59000</v>
      </c>
      <c r="G286" s="18">
        <v>1</v>
      </c>
      <c r="H286" s="17">
        <v>59000</v>
      </c>
      <c r="I286" s="195"/>
      <c r="J286" s="213"/>
      <c r="K286" s="221"/>
    </row>
    <row r="287" spans="1:13" ht="32.25" customHeight="1" outlineLevel="3" x14ac:dyDescent="0.2">
      <c r="A287" s="38">
        <v>260</v>
      </c>
      <c r="B287" s="14" t="s">
        <v>531</v>
      </c>
      <c r="C287" s="14" t="s">
        <v>532</v>
      </c>
      <c r="D287" s="15">
        <v>2.778</v>
      </c>
      <c r="E287" s="16">
        <v>100</v>
      </c>
      <c r="F287" s="89">
        <v>16000</v>
      </c>
      <c r="G287" s="18">
        <v>1</v>
      </c>
      <c r="H287" s="17">
        <v>16000</v>
      </c>
      <c r="I287" s="195"/>
      <c r="J287" s="213"/>
      <c r="K287" s="221"/>
    </row>
    <row r="288" spans="1:13" ht="38.25" customHeight="1" outlineLevel="3" x14ac:dyDescent="0.2">
      <c r="A288" s="38">
        <v>261</v>
      </c>
      <c r="B288" s="14" t="s">
        <v>521</v>
      </c>
      <c r="C288" s="14" t="s">
        <v>522</v>
      </c>
      <c r="D288" s="15">
        <v>0.83299999999999996</v>
      </c>
      <c r="E288" s="16">
        <v>100</v>
      </c>
      <c r="F288" s="89">
        <v>12496</v>
      </c>
      <c r="G288" s="18">
        <v>1</v>
      </c>
      <c r="H288" s="17">
        <v>12496</v>
      </c>
      <c r="I288" s="195"/>
      <c r="J288" s="213"/>
      <c r="K288" s="221"/>
    </row>
    <row r="289" spans="1:19" ht="21.95" customHeight="1" outlineLevel="3" x14ac:dyDescent="0.2">
      <c r="A289" s="38">
        <v>262</v>
      </c>
      <c r="B289" s="14" t="s">
        <v>487</v>
      </c>
      <c r="C289" s="14" t="s">
        <v>488</v>
      </c>
      <c r="D289" s="15">
        <v>1.667</v>
      </c>
      <c r="E289" s="16">
        <v>100</v>
      </c>
      <c r="F289" s="89">
        <v>38215</v>
      </c>
      <c r="G289" s="18">
        <v>1</v>
      </c>
      <c r="H289" s="17">
        <v>38215</v>
      </c>
      <c r="I289" s="195"/>
      <c r="J289" s="214"/>
      <c r="K289" s="224"/>
      <c r="L289" s="63"/>
      <c r="M289" s="63"/>
    </row>
    <row r="290" spans="1:19" ht="20.25" customHeight="1" outlineLevel="3" x14ac:dyDescent="0.2">
      <c r="A290" s="87"/>
      <c r="B290" s="90" t="s">
        <v>635</v>
      </c>
      <c r="C290" s="87"/>
      <c r="D290" s="87"/>
      <c r="E290" s="87"/>
      <c r="F290" s="97">
        <f>SUM(F272:F289)</f>
        <v>262595.32999999996</v>
      </c>
      <c r="G290" s="98"/>
      <c r="H290" s="97">
        <f>SUM(H272:H289)</f>
        <v>262595.32999999996</v>
      </c>
      <c r="I290" s="195"/>
      <c r="J290" s="213"/>
      <c r="K290" s="221"/>
    </row>
    <row r="291" spans="1:19" ht="20.25" customHeight="1" outlineLevel="3" x14ac:dyDescent="0.2">
      <c r="A291" s="88"/>
      <c r="B291" s="88"/>
      <c r="C291" s="88"/>
      <c r="D291" s="88"/>
      <c r="E291" s="88"/>
      <c r="F291" s="24"/>
      <c r="G291" s="25"/>
      <c r="H291" s="24"/>
      <c r="I291" s="28"/>
      <c r="J291" s="213"/>
      <c r="K291" s="221"/>
    </row>
    <row r="292" spans="1:19" ht="25.5" customHeight="1" outlineLevel="3" x14ac:dyDescent="0.2">
      <c r="A292" s="87">
        <v>263</v>
      </c>
      <c r="B292" s="14" t="s">
        <v>556</v>
      </c>
      <c r="C292" s="14" t="s">
        <v>557</v>
      </c>
      <c r="D292" s="15">
        <v>100</v>
      </c>
      <c r="E292" s="16">
        <v>100</v>
      </c>
      <c r="F292" s="89">
        <v>55000</v>
      </c>
      <c r="G292" s="18">
        <v>1</v>
      </c>
      <c r="H292" s="17">
        <v>55000</v>
      </c>
      <c r="I292" s="204"/>
      <c r="J292" s="213"/>
      <c r="K292" s="221"/>
    </row>
    <row r="293" spans="1:19" ht="27.75" customHeight="1" outlineLevel="3" x14ac:dyDescent="0.2">
      <c r="A293" s="87">
        <v>264</v>
      </c>
      <c r="B293" s="14" t="s">
        <v>558</v>
      </c>
      <c r="C293" s="14" t="s">
        <v>559</v>
      </c>
      <c r="D293" s="15">
        <v>100</v>
      </c>
      <c r="E293" s="16">
        <v>100</v>
      </c>
      <c r="F293" s="89">
        <v>35000</v>
      </c>
      <c r="G293" s="18">
        <v>1</v>
      </c>
      <c r="H293" s="17">
        <v>35000</v>
      </c>
      <c r="I293" s="204"/>
      <c r="J293" s="213"/>
      <c r="K293" s="221"/>
    </row>
    <row r="294" spans="1:19" ht="25.5" customHeight="1" outlineLevel="3" x14ac:dyDescent="0.2">
      <c r="A294" s="87">
        <v>265</v>
      </c>
      <c r="B294" s="14" t="s">
        <v>560</v>
      </c>
      <c r="C294" s="14" t="s">
        <v>561</v>
      </c>
      <c r="D294" s="15">
        <v>100</v>
      </c>
      <c r="E294" s="16">
        <v>100</v>
      </c>
      <c r="F294" s="89">
        <v>45000</v>
      </c>
      <c r="G294" s="18">
        <v>1</v>
      </c>
      <c r="H294" s="32">
        <v>45000</v>
      </c>
      <c r="I294" s="192"/>
      <c r="J294" s="213"/>
      <c r="K294" s="221"/>
    </row>
    <row r="295" spans="1:19" ht="28.5" customHeight="1" outlineLevel="3" x14ac:dyDescent="0.2">
      <c r="A295" s="87">
        <v>266</v>
      </c>
      <c r="B295" s="14" t="s">
        <v>571</v>
      </c>
      <c r="C295" s="14" t="s">
        <v>572</v>
      </c>
      <c r="D295" s="15">
        <v>100</v>
      </c>
      <c r="E295" s="16">
        <v>100</v>
      </c>
      <c r="F295" s="89">
        <v>95000</v>
      </c>
      <c r="G295" s="18">
        <v>1</v>
      </c>
      <c r="H295" s="20">
        <v>95000</v>
      </c>
      <c r="I295" s="192"/>
      <c r="J295" s="213"/>
      <c r="K295" s="221"/>
    </row>
    <row r="296" spans="1:19" ht="20.25" customHeight="1" outlineLevel="3" x14ac:dyDescent="0.2">
      <c r="A296" s="87"/>
      <c r="B296" s="90" t="s">
        <v>636</v>
      </c>
      <c r="C296" s="87"/>
      <c r="D296" s="87"/>
      <c r="E296" s="87"/>
      <c r="F296" s="93">
        <f>SUM(F292:F295)</f>
        <v>230000</v>
      </c>
      <c r="G296" s="18"/>
      <c r="H296" s="93">
        <f>SUM(H292:H295)</f>
        <v>230000</v>
      </c>
      <c r="I296" s="195"/>
      <c r="J296" s="213"/>
      <c r="K296" s="221"/>
    </row>
    <row r="297" spans="1:19" ht="9" customHeight="1" outlineLevel="3" x14ac:dyDescent="0.2">
      <c r="A297" s="85"/>
      <c r="B297" s="88"/>
      <c r="C297" s="86"/>
      <c r="D297" s="86"/>
      <c r="E297" s="86"/>
      <c r="F297" s="11"/>
      <c r="G297" s="12"/>
      <c r="H297" s="11"/>
      <c r="I297" s="207"/>
      <c r="J297" s="213"/>
      <c r="K297" s="228"/>
    </row>
    <row r="298" spans="1:19" ht="8.25" customHeight="1" outlineLevel="2" x14ac:dyDescent="0.2">
      <c r="A298" s="99"/>
      <c r="B298" s="94"/>
      <c r="C298" s="100"/>
      <c r="D298" s="101"/>
      <c r="E298" s="102"/>
      <c r="F298" s="103"/>
      <c r="G298" s="104"/>
      <c r="H298" s="103"/>
      <c r="I298" s="208"/>
      <c r="J298" s="213"/>
      <c r="K298" s="228"/>
    </row>
    <row r="299" spans="1:19" ht="27.75" customHeight="1" outlineLevel="3" x14ac:dyDescent="0.2">
      <c r="A299" s="38">
        <v>267</v>
      </c>
      <c r="B299" s="14" t="s">
        <v>489</v>
      </c>
      <c r="C299" s="14"/>
      <c r="D299" s="15">
        <v>0.83299999999999996</v>
      </c>
      <c r="E299" s="16">
        <v>100</v>
      </c>
      <c r="F299" s="89">
        <v>1172</v>
      </c>
      <c r="G299" s="18">
        <v>4</v>
      </c>
      <c r="H299" s="17">
        <v>1172</v>
      </c>
      <c r="I299" s="195"/>
      <c r="J299" s="213"/>
      <c r="K299" s="221"/>
    </row>
    <row r="300" spans="1:19" ht="35.25" customHeight="1" outlineLevel="3" x14ac:dyDescent="0.2">
      <c r="A300" s="38">
        <v>268</v>
      </c>
      <c r="B300" s="14" t="s">
        <v>492</v>
      </c>
      <c r="C300" s="14" t="s">
        <v>493</v>
      </c>
      <c r="D300" s="15">
        <v>1.667</v>
      </c>
      <c r="E300" s="16">
        <v>100</v>
      </c>
      <c r="F300" s="89">
        <v>21690</v>
      </c>
      <c r="G300" s="18">
        <v>1</v>
      </c>
      <c r="H300" s="17">
        <v>21690</v>
      </c>
      <c r="I300" s="195"/>
      <c r="J300" s="213"/>
      <c r="K300" s="221"/>
      <c r="L300" s="218"/>
      <c r="M300" s="83"/>
      <c r="N300" s="5"/>
      <c r="O300" s="6"/>
      <c r="P300" s="7"/>
      <c r="Q300" s="8"/>
      <c r="R300" s="7"/>
    </row>
    <row r="301" spans="1:19" ht="36" customHeight="1" outlineLevel="3" x14ac:dyDescent="0.2">
      <c r="A301" s="38">
        <v>269</v>
      </c>
      <c r="B301" s="14" t="s">
        <v>494</v>
      </c>
      <c r="C301" s="14" t="s">
        <v>495</v>
      </c>
      <c r="D301" s="15">
        <v>0.41699999999999998</v>
      </c>
      <c r="E301" s="16">
        <v>100</v>
      </c>
      <c r="F301" s="89">
        <v>3250</v>
      </c>
      <c r="G301" s="18">
        <v>1</v>
      </c>
      <c r="H301" s="17">
        <v>3250</v>
      </c>
      <c r="I301" s="195"/>
      <c r="J301" s="213"/>
      <c r="K301" s="221"/>
      <c r="L301" s="218"/>
      <c r="M301" s="83"/>
      <c r="N301" s="5"/>
      <c r="O301" s="6"/>
      <c r="P301" s="7"/>
      <c r="Q301" s="8"/>
      <c r="R301" s="7"/>
    </row>
    <row r="302" spans="1:19" ht="34.5" customHeight="1" outlineLevel="3" x14ac:dyDescent="0.2">
      <c r="A302" s="38">
        <v>270</v>
      </c>
      <c r="B302" s="14" t="s">
        <v>496</v>
      </c>
      <c r="C302" s="14"/>
      <c r="D302" s="15">
        <v>0.41699999999999998</v>
      </c>
      <c r="E302" s="16">
        <v>100</v>
      </c>
      <c r="F302" s="89">
        <v>3920</v>
      </c>
      <c r="G302" s="18">
        <v>2</v>
      </c>
      <c r="H302" s="17">
        <v>3920</v>
      </c>
      <c r="I302" s="195"/>
      <c r="J302" s="213"/>
      <c r="K302" s="221"/>
      <c r="L302" s="218"/>
      <c r="M302" s="83"/>
      <c r="N302" s="5"/>
      <c r="O302" s="6"/>
      <c r="P302" s="7"/>
      <c r="Q302" s="8"/>
      <c r="R302" s="7"/>
    </row>
    <row r="303" spans="1:19" ht="36.75" customHeight="1" outlineLevel="3" x14ac:dyDescent="0.2">
      <c r="A303" s="38">
        <v>271</v>
      </c>
      <c r="B303" s="14" t="s">
        <v>497</v>
      </c>
      <c r="C303" s="14"/>
      <c r="D303" s="15">
        <v>0.41699999999999998</v>
      </c>
      <c r="E303" s="16">
        <v>100</v>
      </c>
      <c r="F303" s="89">
        <v>9144</v>
      </c>
      <c r="G303" s="18">
        <v>4</v>
      </c>
      <c r="H303" s="17">
        <v>9144</v>
      </c>
      <c r="I303" s="195"/>
      <c r="J303" s="213"/>
      <c r="K303" s="221"/>
      <c r="L303" s="218"/>
      <c r="M303" s="83"/>
      <c r="N303" s="5"/>
      <c r="O303" s="6"/>
      <c r="P303" s="7"/>
      <c r="Q303" s="8"/>
      <c r="R303" s="7"/>
      <c r="S303" s="7"/>
    </row>
    <row r="304" spans="1:19" ht="33.75" customHeight="1" outlineLevel="3" x14ac:dyDescent="0.2">
      <c r="A304" s="38">
        <v>272</v>
      </c>
      <c r="B304" s="14" t="s">
        <v>498</v>
      </c>
      <c r="C304" s="14" t="s">
        <v>499</v>
      </c>
      <c r="D304" s="15">
        <v>0.41699999999999998</v>
      </c>
      <c r="E304" s="16">
        <v>100</v>
      </c>
      <c r="F304" s="89">
        <v>5440</v>
      </c>
      <c r="G304" s="18">
        <v>1</v>
      </c>
      <c r="H304" s="17">
        <v>5440</v>
      </c>
      <c r="I304" s="195"/>
      <c r="J304" s="213"/>
      <c r="K304" s="221"/>
      <c r="L304" s="218"/>
      <c r="M304" s="83"/>
      <c r="N304" s="5"/>
      <c r="O304" s="6"/>
      <c r="P304" s="7"/>
      <c r="Q304" s="8"/>
      <c r="R304" s="7"/>
      <c r="S304" s="9"/>
    </row>
    <row r="305" spans="1:11" ht="21.95" customHeight="1" outlineLevel="3" x14ac:dyDescent="0.2">
      <c r="A305" s="38">
        <v>273</v>
      </c>
      <c r="B305" s="14" t="s">
        <v>500</v>
      </c>
      <c r="C305" s="14"/>
      <c r="D305" s="15">
        <v>0.83299999999999996</v>
      </c>
      <c r="E305" s="16">
        <v>100</v>
      </c>
      <c r="F305" s="89">
        <v>4540</v>
      </c>
      <c r="G305" s="18">
        <v>2</v>
      </c>
      <c r="H305" s="17">
        <v>4540</v>
      </c>
      <c r="I305" s="195"/>
      <c r="J305" s="213"/>
      <c r="K305" s="221"/>
    </row>
    <row r="306" spans="1:11" ht="26.25" customHeight="1" outlineLevel="3" x14ac:dyDescent="0.2">
      <c r="A306" s="38">
        <v>274</v>
      </c>
      <c r="B306" s="14" t="s">
        <v>501</v>
      </c>
      <c r="C306" s="14" t="s">
        <v>502</v>
      </c>
      <c r="D306" s="15">
        <v>0.41699999999999998</v>
      </c>
      <c r="E306" s="16">
        <v>100</v>
      </c>
      <c r="F306" s="89">
        <v>11780</v>
      </c>
      <c r="G306" s="18">
        <v>1</v>
      </c>
      <c r="H306" s="17">
        <v>11780</v>
      </c>
      <c r="I306" s="195"/>
      <c r="J306" s="213"/>
      <c r="K306" s="221"/>
    </row>
    <row r="307" spans="1:11" ht="27" customHeight="1" outlineLevel="3" x14ac:dyDescent="0.2">
      <c r="A307" s="38">
        <v>275</v>
      </c>
      <c r="B307" s="14" t="s">
        <v>503</v>
      </c>
      <c r="C307" s="14" t="s">
        <v>504</v>
      </c>
      <c r="D307" s="15">
        <v>0.41699999999999998</v>
      </c>
      <c r="E307" s="16">
        <v>100</v>
      </c>
      <c r="F307" s="89">
        <v>3250</v>
      </c>
      <c r="G307" s="18">
        <v>1</v>
      </c>
      <c r="H307" s="17">
        <v>3250</v>
      </c>
      <c r="I307" s="195"/>
      <c r="J307" s="213"/>
      <c r="K307" s="221"/>
    </row>
    <row r="308" spans="1:11" ht="25.5" customHeight="1" outlineLevel="3" x14ac:dyDescent="0.2">
      <c r="A308" s="38">
        <v>276</v>
      </c>
      <c r="B308" s="14" t="s">
        <v>505</v>
      </c>
      <c r="C308" s="14" t="s">
        <v>506</v>
      </c>
      <c r="D308" s="15">
        <v>0.41699999999999998</v>
      </c>
      <c r="E308" s="16">
        <v>100</v>
      </c>
      <c r="F308" s="89">
        <v>3250</v>
      </c>
      <c r="G308" s="18">
        <v>1</v>
      </c>
      <c r="H308" s="17">
        <v>3250</v>
      </c>
      <c r="I308" s="195"/>
      <c r="J308" s="213"/>
      <c r="K308" s="221"/>
    </row>
    <row r="309" spans="1:11" ht="27" customHeight="1" outlineLevel="3" x14ac:dyDescent="0.2">
      <c r="A309" s="38">
        <v>277</v>
      </c>
      <c r="B309" s="14" t="s">
        <v>507</v>
      </c>
      <c r="C309" s="14" t="s">
        <v>508</v>
      </c>
      <c r="D309" s="15">
        <v>0.41699999999999998</v>
      </c>
      <c r="E309" s="16">
        <v>100</v>
      </c>
      <c r="F309" s="89">
        <v>3250</v>
      </c>
      <c r="G309" s="18">
        <v>1</v>
      </c>
      <c r="H309" s="17">
        <v>3250</v>
      </c>
      <c r="I309" s="195"/>
      <c r="J309" s="213"/>
      <c r="K309" s="221"/>
    </row>
    <row r="310" spans="1:11" ht="26.25" customHeight="1" outlineLevel="3" x14ac:dyDescent="0.2">
      <c r="A310" s="38">
        <v>278</v>
      </c>
      <c r="B310" s="14" t="s">
        <v>509</v>
      </c>
      <c r="C310" s="14"/>
      <c r="D310" s="15">
        <v>0.41699999999999998</v>
      </c>
      <c r="E310" s="16">
        <v>100</v>
      </c>
      <c r="F310" s="89">
        <v>2286</v>
      </c>
      <c r="G310" s="18">
        <v>1</v>
      </c>
      <c r="H310" s="17">
        <v>2286</v>
      </c>
      <c r="I310" s="193"/>
      <c r="J310" s="213"/>
      <c r="K310" s="221"/>
    </row>
    <row r="311" spans="1:11" ht="36.75" customHeight="1" outlineLevel="3" x14ac:dyDescent="0.2">
      <c r="A311" s="38">
        <v>279</v>
      </c>
      <c r="B311" s="14" t="s">
        <v>512</v>
      </c>
      <c r="C311" s="14"/>
      <c r="D311" s="15">
        <v>1.667</v>
      </c>
      <c r="E311" s="16">
        <v>100</v>
      </c>
      <c r="F311" s="105">
        <v>455</v>
      </c>
      <c r="G311" s="18">
        <v>5</v>
      </c>
      <c r="H311" s="32">
        <v>455</v>
      </c>
      <c r="I311" s="195"/>
      <c r="J311" s="213"/>
      <c r="K311" s="221"/>
    </row>
    <row r="312" spans="1:11" ht="31.5" customHeight="1" outlineLevel="3" x14ac:dyDescent="0.2">
      <c r="A312" s="38">
        <v>280</v>
      </c>
      <c r="B312" s="14" t="s">
        <v>513</v>
      </c>
      <c r="C312" s="14"/>
      <c r="D312" s="15">
        <v>1.667</v>
      </c>
      <c r="E312" s="16">
        <v>100</v>
      </c>
      <c r="F312" s="89">
        <v>15000</v>
      </c>
      <c r="G312" s="18">
        <v>5</v>
      </c>
      <c r="H312" s="17">
        <v>15000</v>
      </c>
      <c r="I312" s="195"/>
      <c r="J312" s="213"/>
      <c r="K312" s="221"/>
    </row>
    <row r="313" spans="1:11" ht="26.25" customHeight="1" outlineLevel="3" x14ac:dyDescent="0.2">
      <c r="A313" s="38">
        <v>281</v>
      </c>
      <c r="B313" s="14" t="s">
        <v>514</v>
      </c>
      <c r="C313" s="14"/>
      <c r="D313" s="15">
        <v>1.667</v>
      </c>
      <c r="E313" s="16">
        <v>100</v>
      </c>
      <c r="F313" s="89">
        <v>2750</v>
      </c>
      <c r="G313" s="18">
        <v>5</v>
      </c>
      <c r="H313" s="17">
        <v>2750</v>
      </c>
      <c r="I313" s="195"/>
      <c r="J313" s="213"/>
      <c r="K313" s="221"/>
    </row>
    <row r="314" spans="1:11" ht="22.5" customHeight="1" outlineLevel="3" x14ac:dyDescent="0.2">
      <c r="A314" s="38">
        <v>282</v>
      </c>
      <c r="B314" s="14" t="s">
        <v>515</v>
      </c>
      <c r="C314" s="14"/>
      <c r="D314" s="15">
        <v>1.667</v>
      </c>
      <c r="E314" s="16">
        <v>100</v>
      </c>
      <c r="F314" s="89">
        <v>7500</v>
      </c>
      <c r="G314" s="18">
        <v>5</v>
      </c>
      <c r="H314" s="17">
        <v>7500</v>
      </c>
      <c r="I314" s="195"/>
      <c r="J314" s="213"/>
      <c r="K314" s="221"/>
    </row>
    <row r="315" spans="1:11" ht="21.95" customHeight="1" outlineLevel="3" x14ac:dyDescent="0.2">
      <c r="A315" s="38">
        <v>283</v>
      </c>
      <c r="B315" s="14" t="s">
        <v>516</v>
      </c>
      <c r="C315" s="14" t="s">
        <v>524</v>
      </c>
      <c r="D315" s="15">
        <v>0.83299999999999996</v>
      </c>
      <c r="E315" s="16">
        <v>100</v>
      </c>
      <c r="F315" s="89">
        <v>6900</v>
      </c>
      <c r="G315" s="18">
        <v>3</v>
      </c>
      <c r="H315" s="17">
        <v>6900</v>
      </c>
      <c r="I315" s="195"/>
      <c r="J315" s="213"/>
      <c r="K315" s="221"/>
    </row>
    <row r="316" spans="1:11" ht="27" customHeight="1" outlineLevel="3" x14ac:dyDescent="0.2">
      <c r="A316" s="38">
        <v>284</v>
      </c>
      <c r="B316" s="14" t="s">
        <v>523</v>
      </c>
      <c r="C316" s="14"/>
      <c r="D316" s="15">
        <v>1.19</v>
      </c>
      <c r="E316" s="16">
        <v>100</v>
      </c>
      <c r="F316" s="89">
        <v>26026.1</v>
      </c>
      <c r="G316" s="18">
        <v>1</v>
      </c>
      <c r="H316" s="17">
        <v>26026.1</v>
      </c>
      <c r="I316" s="195"/>
      <c r="J316" s="213"/>
      <c r="K316" s="221"/>
    </row>
    <row r="317" spans="1:11" ht="24.75" customHeight="1" outlineLevel="3" x14ac:dyDescent="0.2">
      <c r="A317" s="38">
        <v>285</v>
      </c>
      <c r="B317" s="14" t="s">
        <v>533</v>
      </c>
      <c r="C317" s="14" t="s">
        <v>534</v>
      </c>
      <c r="D317" s="15">
        <v>2.778</v>
      </c>
      <c r="E317" s="16">
        <v>100</v>
      </c>
      <c r="F317" s="89">
        <v>9089.0499999999993</v>
      </c>
      <c r="G317" s="106">
        <v>1</v>
      </c>
      <c r="H317" s="17">
        <v>9089.0499999999993</v>
      </c>
      <c r="I317" s="195"/>
      <c r="J317" s="213"/>
      <c r="K317" s="221"/>
    </row>
    <row r="318" spans="1:11" ht="23.25" customHeight="1" outlineLevel="3" x14ac:dyDescent="0.2">
      <c r="A318" s="38">
        <v>286</v>
      </c>
      <c r="B318" s="14" t="s">
        <v>533</v>
      </c>
      <c r="C318" s="14" t="s">
        <v>535</v>
      </c>
      <c r="D318" s="15">
        <v>2.778</v>
      </c>
      <c r="E318" s="16">
        <v>100</v>
      </c>
      <c r="F318" s="89">
        <v>9089.0499999999993</v>
      </c>
      <c r="G318" s="106">
        <v>1</v>
      </c>
      <c r="H318" s="17">
        <v>9089.0499999999993</v>
      </c>
      <c r="I318" s="195"/>
      <c r="J318" s="213"/>
      <c r="K318" s="221"/>
    </row>
    <row r="319" spans="1:11" ht="24" customHeight="1" outlineLevel="3" x14ac:dyDescent="0.2">
      <c r="A319" s="38">
        <v>287</v>
      </c>
      <c r="B319" s="14" t="s">
        <v>533</v>
      </c>
      <c r="C319" s="14" t="s">
        <v>536</v>
      </c>
      <c r="D319" s="15">
        <v>2.778</v>
      </c>
      <c r="E319" s="16">
        <v>100</v>
      </c>
      <c r="F319" s="89">
        <v>9089.0499999999993</v>
      </c>
      <c r="G319" s="106">
        <v>1</v>
      </c>
      <c r="H319" s="17">
        <v>9089.0499999999993</v>
      </c>
      <c r="I319" s="195"/>
      <c r="J319" s="213"/>
      <c r="K319" s="228"/>
    </row>
    <row r="320" spans="1:11" ht="23.25" customHeight="1" outlineLevel="3" x14ac:dyDescent="0.2">
      <c r="A320" s="38">
        <v>288</v>
      </c>
      <c r="B320" s="14" t="s">
        <v>533</v>
      </c>
      <c r="C320" s="14" t="s">
        <v>537</v>
      </c>
      <c r="D320" s="15">
        <v>2.778</v>
      </c>
      <c r="E320" s="16">
        <v>100</v>
      </c>
      <c r="F320" s="89">
        <v>9089.0499999999993</v>
      </c>
      <c r="G320" s="106">
        <v>1</v>
      </c>
      <c r="H320" s="17">
        <v>9089.0499999999993</v>
      </c>
      <c r="I320" s="195"/>
      <c r="J320" s="213"/>
      <c r="K320" s="228"/>
    </row>
    <row r="321" spans="1:19" ht="21.95" customHeight="1" outlineLevel="3" x14ac:dyDescent="0.2">
      <c r="A321" s="38">
        <v>289</v>
      </c>
      <c r="B321" s="14" t="s">
        <v>533</v>
      </c>
      <c r="C321" s="14" t="s">
        <v>538</v>
      </c>
      <c r="D321" s="15">
        <v>2.778</v>
      </c>
      <c r="E321" s="16">
        <v>100</v>
      </c>
      <c r="F321" s="89">
        <v>9089.0499999999993</v>
      </c>
      <c r="G321" s="106">
        <v>1</v>
      </c>
      <c r="H321" s="17">
        <v>9089.0499999999993</v>
      </c>
      <c r="I321" s="195"/>
      <c r="J321" s="213"/>
      <c r="K321" s="228"/>
    </row>
    <row r="322" spans="1:19" ht="21.95" customHeight="1" outlineLevel="3" x14ac:dyDescent="0.2">
      <c r="A322" s="38">
        <v>290</v>
      </c>
      <c r="B322" s="14" t="s">
        <v>533</v>
      </c>
      <c r="C322" s="14" t="s">
        <v>539</v>
      </c>
      <c r="D322" s="15">
        <v>2.778</v>
      </c>
      <c r="E322" s="16">
        <v>100</v>
      </c>
      <c r="F322" s="89">
        <v>9089.0499999999993</v>
      </c>
      <c r="G322" s="106">
        <v>1</v>
      </c>
      <c r="H322" s="17">
        <v>9089.0499999999993</v>
      </c>
      <c r="I322" s="195"/>
      <c r="J322" s="213"/>
      <c r="K322" s="228"/>
    </row>
    <row r="323" spans="1:19" ht="21.95" customHeight="1" outlineLevel="3" x14ac:dyDescent="0.2">
      <c r="A323" s="38">
        <v>291</v>
      </c>
      <c r="B323" s="14" t="s">
        <v>533</v>
      </c>
      <c r="C323" s="14" t="s">
        <v>540</v>
      </c>
      <c r="D323" s="15">
        <v>2.778</v>
      </c>
      <c r="E323" s="16">
        <v>100</v>
      </c>
      <c r="F323" s="89">
        <v>9089.0400000000009</v>
      </c>
      <c r="G323" s="106">
        <v>1</v>
      </c>
      <c r="H323" s="17">
        <v>9089.0400000000009</v>
      </c>
      <c r="I323" s="195"/>
      <c r="J323" s="213"/>
      <c r="K323" s="228"/>
    </row>
    <row r="324" spans="1:19" ht="21.95" customHeight="1" outlineLevel="3" x14ac:dyDescent="0.2">
      <c r="A324" s="38">
        <v>292</v>
      </c>
      <c r="B324" s="14" t="s">
        <v>533</v>
      </c>
      <c r="C324" s="14" t="s">
        <v>541</v>
      </c>
      <c r="D324" s="15">
        <v>2.778</v>
      </c>
      <c r="E324" s="16">
        <v>100</v>
      </c>
      <c r="F324" s="89">
        <v>9089.0400000000009</v>
      </c>
      <c r="G324" s="106">
        <v>1</v>
      </c>
      <c r="H324" s="17">
        <v>9089.0400000000009</v>
      </c>
      <c r="I324" s="195"/>
      <c r="J324" s="213"/>
      <c r="K324" s="228"/>
    </row>
    <row r="325" spans="1:19" ht="21.95" customHeight="1" outlineLevel="3" x14ac:dyDescent="0.2">
      <c r="A325" s="38">
        <v>293</v>
      </c>
      <c r="B325" s="14" t="s">
        <v>542</v>
      </c>
      <c r="C325" s="14" t="s">
        <v>543</v>
      </c>
      <c r="D325" s="15">
        <v>2.778</v>
      </c>
      <c r="E325" s="16">
        <v>100</v>
      </c>
      <c r="F325" s="89">
        <v>3733.91</v>
      </c>
      <c r="G325" s="18">
        <v>10</v>
      </c>
      <c r="H325" s="17">
        <v>3733.91</v>
      </c>
      <c r="I325" s="195"/>
      <c r="J325" s="213"/>
      <c r="K325" s="221"/>
      <c r="L325" s="218"/>
      <c r="M325" s="83"/>
      <c r="N325" s="5"/>
      <c r="O325" s="6"/>
      <c r="P325" s="7"/>
      <c r="Q325" s="8"/>
      <c r="R325" s="7"/>
    </row>
    <row r="326" spans="1:19" ht="24.75" customHeight="1" outlineLevel="3" x14ac:dyDescent="0.2">
      <c r="A326" s="38">
        <v>294</v>
      </c>
      <c r="B326" s="14" t="s">
        <v>542</v>
      </c>
      <c r="C326" s="30" t="s">
        <v>553</v>
      </c>
      <c r="D326" s="15">
        <v>2.778</v>
      </c>
      <c r="E326" s="16">
        <v>100</v>
      </c>
      <c r="F326" s="89">
        <v>3733.91</v>
      </c>
      <c r="G326" s="18">
        <v>10</v>
      </c>
      <c r="H326" s="17">
        <v>3733.91</v>
      </c>
      <c r="I326" s="195"/>
      <c r="J326" s="213"/>
      <c r="K326" s="221"/>
      <c r="L326" s="218"/>
      <c r="M326" s="83"/>
      <c r="N326" s="5"/>
      <c r="O326" s="6"/>
      <c r="P326" s="7"/>
      <c r="Q326" s="8"/>
      <c r="R326" s="7"/>
    </row>
    <row r="327" spans="1:19" ht="24" customHeight="1" outlineLevel="3" x14ac:dyDescent="0.2">
      <c r="A327" s="38">
        <v>295</v>
      </c>
      <c r="B327" s="14" t="s">
        <v>542</v>
      </c>
      <c r="C327" s="14" t="s">
        <v>545</v>
      </c>
      <c r="D327" s="15">
        <v>2.778</v>
      </c>
      <c r="E327" s="16">
        <v>100</v>
      </c>
      <c r="F327" s="89">
        <v>3733.92</v>
      </c>
      <c r="G327" s="18">
        <v>10</v>
      </c>
      <c r="H327" s="17">
        <v>3733.92</v>
      </c>
      <c r="I327" s="195"/>
      <c r="J327" s="213"/>
      <c r="K327" s="221"/>
      <c r="L327" s="218"/>
      <c r="M327" s="83"/>
      <c r="N327" s="5"/>
      <c r="O327" s="6"/>
      <c r="P327" s="7"/>
      <c r="Q327" s="8"/>
      <c r="R327" s="9"/>
      <c r="S327" s="7"/>
    </row>
    <row r="328" spans="1:19" ht="23.25" customHeight="1" outlineLevel="3" x14ac:dyDescent="0.2">
      <c r="A328" s="38">
        <v>296</v>
      </c>
      <c r="B328" s="14" t="s">
        <v>542</v>
      </c>
      <c r="C328" s="14" t="s">
        <v>546</v>
      </c>
      <c r="D328" s="15">
        <v>2.778</v>
      </c>
      <c r="E328" s="16">
        <v>100</v>
      </c>
      <c r="F328" s="89">
        <v>3733.91</v>
      </c>
      <c r="G328" s="18">
        <v>10</v>
      </c>
      <c r="H328" s="17">
        <v>3733.91</v>
      </c>
      <c r="I328" s="195"/>
      <c r="J328" s="213"/>
      <c r="K328" s="221"/>
    </row>
    <row r="329" spans="1:19" ht="23.25" customHeight="1" outlineLevel="3" x14ac:dyDescent="0.2">
      <c r="A329" s="38">
        <v>297</v>
      </c>
      <c r="B329" s="14" t="s">
        <v>547</v>
      </c>
      <c r="C329" s="14" t="s">
        <v>548</v>
      </c>
      <c r="D329" s="15">
        <v>1.19</v>
      </c>
      <c r="E329" s="16">
        <v>100</v>
      </c>
      <c r="F329" s="89">
        <v>16766.13</v>
      </c>
      <c r="G329" s="18">
        <v>1</v>
      </c>
      <c r="H329" s="17">
        <v>16766.13</v>
      </c>
      <c r="I329" s="195"/>
      <c r="J329" s="213"/>
      <c r="K329" s="221"/>
    </row>
    <row r="330" spans="1:19" ht="24" customHeight="1" outlineLevel="3" x14ac:dyDescent="0.2">
      <c r="A330" s="38">
        <v>298</v>
      </c>
      <c r="B330" s="14" t="s">
        <v>549</v>
      </c>
      <c r="C330" s="14" t="s">
        <v>550</v>
      </c>
      <c r="D330" s="15">
        <v>1.19</v>
      </c>
      <c r="E330" s="16">
        <v>100</v>
      </c>
      <c r="F330" s="89">
        <v>16766.13</v>
      </c>
      <c r="G330" s="18">
        <v>1</v>
      </c>
      <c r="H330" s="17">
        <v>16766.13</v>
      </c>
      <c r="I330" s="195"/>
      <c r="J330" s="213"/>
      <c r="K330" s="221"/>
    </row>
    <row r="331" spans="1:19" ht="27.75" customHeight="1" outlineLevel="3" x14ac:dyDescent="0.2">
      <c r="A331" s="38">
        <v>299</v>
      </c>
      <c r="B331" s="14" t="s">
        <v>551</v>
      </c>
      <c r="C331" s="14" t="s">
        <v>552</v>
      </c>
      <c r="D331" s="15">
        <v>1.667</v>
      </c>
      <c r="E331" s="16">
        <v>100</v>
      </c>
      <c r="F331" s="89">
        <v>15500</v>
      </c>
      <c r="G331" s="18">
        <v>1</v>
      </c>
      <c r="H331" s="17">
        <v>15500</v>
      </c>
      <c r="I331" s="195"/>
      <c r="J331" s="213"/>
      <c r="K331" s="221"/>
    </row>
    <row r="332" spans="1:19" ht="24.75" customHeight="1" outlineLevel="3" x14ac:dyDescent="0.2">
      <c r="A332" s="38">
        <v>300</v>
      </c>
      <c r="B332" s="14" t="s">
        <v>542</v>
      </c>
      <c r="C332" s="30" t="s">
        <v>544</v>
      </c>
      <c r="D332" s="15">
        <v>2.778</v>
      </c>
      <c r="E332" s="16">
        <v>100</v>
      </c>
      <c r="F332" s="89">
        <v>3733.91</v>
      </c>
      <c r="G332" s="18">
        <v>10</v>
      </c>
      <c r="H332" s="17">
        <v>3733.91</v>
      </c>
      <c r="I332" s="195"/>
      <c r="J332" s="213"/>
      <c r="K332" s="221"/>
    </row>
    <row r="333" spans="1:19" ht="24" customHeight="1" outlineLevel="3" x14ac:dyDescent="0.2">
      <c r="A333" s="38">
        <v>301</v>
      </c>
      <c r="B333" s="14" t="s">
        <v>554</v>
      </c>
      <c r="C333" s="14" t="s">
        <v>555</v>
      </c>
      <c r="D333" s="15">
        <v>1.667</v>
      </c>
      <c r="E333" s="16">
        <v>100</v>
      </c>
      <c r="F333" s="89">
        <v>3710.59</v>
      </c>
      <c r="G333" s="18">
        <v>1</v>
      </c>
      <c r="H333" s="17">
        <v>3710.59</v>
      </c>
      <c r="I333" s="195"/>
      <c r="J333" s="213"/>
      <c r="K333" s="221"/>
    </row>
    <row r="334" spans="1:19" ht="24" customHeight="1" outlineLevel="3" x14ac:dyDescent="0.2">
      <c r="A334" s="38">
        <v>302</v>
      </c>
      <c r="B334" s="14" t="s">
        <v>562</v>
      </c>
      <c r="C334" s="14" t="s">
        <v>563</v>
      </c>
      <c r="D334" s="15">
        <v>1.19</v>
      </c>
      <c r="E334" s="16">
        <v>100</v>
      </c>
      <c r="F334" s="89">
        <v>26026.1</v>
      </c>
      <c r="G334" s="18">
        <v>1</v>
      </c>
      <c r="H334" s="17">
        <v>26026.1</v>
      </c>
      <c r="I334" s="195"/>
      <c r="J334" s="213"/>
      <c r="K334" s="221"/>
    </row>
    <row r="335" spans="1:19" ht="27" customHeight="1" outlineLevel="3" x14ac:dyDescent="0.2">
      <c r="A335" s="38">
        <v>303</v>
      </c>
      <c r="B335" s="14" t="s">
        <v>564</v>
      </c>
      <c r="C335" s="14" t="s">
        <v>565</v>
      </c>
      <c r="D335" s="15">
        <v>0.41699999999999998</v>
      </c>
      <c r="E335" s="19" t="s">
        <v>28</v>
      </c>
      <c r="F335" s="89">
        <v>3250</v>
      </c>
      <c r="G335" s="18">
        <v>1</v>
      </c>
      <c r="H335" s="17">
        <v>3250</v>
      </c>
      <c r="I335" s="195"/>
      <c r="J335" s="213"/>
      <c r="K335" s="221"/>
    </row>
    <row r="336" spans="1:19" ht="26.25" customHeight="1" outlineLevel="3" x14ac:dyDescent="0.2">
      <c r="A336" s="38">
        <v>304</v>
      </c>
      <c r="B336" s="14" t="s">
        <v>566</v>
      </c>
      <c r="C336" s="14" t="s">
        <v>567</v>
      </c>
      <c r="D336" s="15">
        <v>1.0529999999999999</v>
      </c>
      <c r="E336" s="19" t="s">
        <v>28</v>
      </c>
      <c r="F336" s="89">
        <v>130055</v>
      </c>
      <c r="G336" s="18">
        <v>1</v>
      </c>
      <c r="H336" s="20"/>
      <c r="I336" s="192">
        <v>130055</v>
      </c>
      <c r="J336" s="213"/>
      <c r="K336" s="221"/>
    </row>
    <row r="337" spans="1:11" ht="27" customHeight="1" outlineLevel="3" x14ac:dyDescent="0.2">
      <c r="A337" s="38">
        <v>305</v>
      </c>
      <c r="B337" s="14" t="s">
        <v>568</v>
      </c>
      <c r="C337" s="14" t="s">
        <v>569</v>
      </c>
      <c r="D337" s="15">
        <v>1.19</v>
      </c>
      <c r="E337" s="19" t="s">
        <v>28</v>
      </c>
      <c r="F337" s="89">
        <v>9500</v>
      </c>
      <c r="G337" s="18">
        <v>1</v>
      </c>
      <c r="H337" s="20"/>
      <c r="I337" s="192">
        <v>9500</v>
      </c>
      <c r="J337" s="213"/>
      <c r="K337" s="221"/>
    </row>
    <row r="338" spans="1:11" ht="25.5" customHeight="1" outlineLevel="3" x14ac:dyDescent="0.2">
      <c r="A338" s="38">
        <v>306</v>
      </c>
      <c r="B338" s="14" t="s">
        <v>568</v>
      </c>
      <c r="C338" s="30" t="s">
        <v>570</v>
      </c>
      <c r="D338" s="15">
        <v>1.19</v>
      </c>
      <c r="E338" s="16"/>
      <c r="F338" s="89">
        <v>9500</v>
      </c>
      <c r="G338" s="18">
        <v>1</v>
      </c>
      <c r="H338" s="17"/>
      <c r="I338" s="209">
        <v>9500</v>
      </c>
      <c r="J338" s="213"/>
      <c r="K338" s="221"/>
    </row>
    <row r="339" spans="1:11" ht="21" customHeight="1" outlineLevel="3" x14ac:dyDescent="0.2">
      <c r="A339" s="38">
        <v>307</v>
      </c>
      <c r="B339" s="14" t="s">
        <v>573</v>
      </c>
      <c r="C339" s="14" t="s">
        <v>576</v>
      </c>
      <c r="D339" s="15">
        <v>1.19</v>
      </c>
      <c r="E339" s="16">
        <v>100</v>
      </c>
      <c r="F339" s="89">
        <v>26026.1</v>
      </c>
      <c r="G339" s="18">
        <v>1</v>
      </c>
      <c r="H339" s="17">
        <v>26026.1</v>
      </c>
      <c r="I339" s="195"/>
      <c r="J339" s="213"/>
      <c r="K339" s="221"/>
    </row>
    <row r="340" spans="1:11" ht="26.25" customHeight="1" outlineLevel="3" x14ac:dyDescent="0.2">
      <c r="A340" s="38">
        <v>308</v>
      </c>
      <c r="B340" s="14" t="s">
        <v>575</v>
      </c>
      <c r="C340" s="30" t="s">
        <v>574</v>
      </c>
      <c r="D340" s="15">
        <v>1.19</v>
      </c>
      <c r="E340" s="16">
        <v>100</v>
      </c>
      <c r="F340" s="89">
        <v>26026.1</v>
      </c>
      <c r="G340" s="18">
        <v>1</v>
      </c>
      <c r="H340" s="17">
        <v>26026.1</v>
      </c>
      <c r="I340" s="195"/>
      <c r="J340" s="213"/>
      <c r="K340" s="221"/>
    </row>
    <row r="341" spans="1:11" ht="24" customHeight="1" outlineLevel="3" x14ac:dyDescent="0.2">
      <c r="A341" s="38">
        <v>309</v>
      </c>
      <c r="B341" s="14" t="s">
        <v>577</v>
      </c>
      <c r="C341" s="14" t="s">
        <v>578</v>
      </c>
      <c r="D341" s="15">
        <v>1.19</v>
      </c>
      <c r="E341" s="16">
        <v>100</v>
      </c>
      <c r="F341" s="89">
        <v>16766.13</v>
      </c>
      <c r="G341" s="18">
        <v>1</v>
      </c>
      <c r="H341" s="17">
        <v>16766.13</v>
      </c>
      <c r="I341" s="195"/>
      <c r="J341" s="213"/>
      <c r="K341" s="221"/>
    </row>
    <row r="342" spans="1:11" ht="20.25" customHeight="1" outlineLevel="3" x14ac:dyDescent="0.2">
      <c r="A342" s="38">
        <v>310</v>
      </c>
      <c r="B342" s="14" t="s">
        <v>579</v>
      </c>
      <c r="C342" s="14"/>
      <c r="D342" s="15">
        <v>0.83299999999999996</v>
      </c>
      <c r="E342" s="16">
        <v>100</v>
      </c>
      <c r="F342" s="89">
        <v>27600</v>
      </c>
      <c r="G342" s="18">
        <v>12</v>
      </c>
      <c r="H342" s="17">
        <v>27600</v>
      </c>
      <c r="I342" s="195"/>
      <c r="J342" s="213"/>
      <c r="K342" s="221"/>
    </row>
    <row r="343" spans="1:11" ht="27.75" customHeight="1" outlineLevel="3" x14ac:dyDescent="0.2">
      <c r="A343" s="38">
        <v>311</v>
      </c>
      <c r="B343" s="14" t="s">
        <v>580</v>
      </c>
      <c r="C343" s="14"/>
      <c r="D343" s="15">
        <v>0.83299999999999996</v>
      </c>
      <c r="E343" s="107">
        <v>100</v>
      </c>
      <c r="F343" s="105">
        <v>480</v>
      </c>
      <c r="G343" s="18">
        <v>4</v>
      </c>
      <c r="H343" s="32">
        <v>480</v>
      </c>
      <c r="I343" s="195"/>
      <c r="J343" s="213"/>
      <c r="K343" s="221"/>
    </row>
    <row r="344" spans="1:11" ht="21.95" customHeight="1" outlineLevel="3" x14ac:dyDescent="0.2">
      <c r="A344" s="38">
        <v>312</v>
      </c>
      <c r="B344" s="14" t="s">
        <v>581</v>
      </c>
      <c r="C344" s="14" t="s">
        <v>582</v>
      </c>
      <c r="D344" s="15">
        <v>1.19</v>
      </c>
      <c r="E344" s="16"/>
      <c r="F344" s="89">
        <v>18000</v>
      </c>
      <c r="G344" s="18">
        <v>1</v>
      </c>
      <c r="H344" s="20"/>
      <c r="I344" s="192">
        <v>18000</v>
      </c>
      <c r="J344" s="213"/>
      <c r="K344" s="221"/>
    </row>
    <row r="345" spans="1:11" ht="23.25" customHeight="1" outlineLevel="3" x14ac:dyDescent="0.2">
      <c r="A345" s="38">
        <v>313</v>
      </c>
      <c r="B345" s="14" t="s">
        <v>583</v>
      </c>
      <c r="C345" s="14" t="s">
        <v>584</v>
      </c>
      <c r="D345" s="15">
        <v>0.29599999999999999</v>
      </c>
      <c r="E345" s="16">
        <v>35</v>
      </c>
      <c r="F345" s="89">
        <v>500000</v>
      </c>
      <c r="G345" s="18">
        <v>1</v>
      </c>
      <c r="H345" s="17">
        <v>175024.95</v>
      </c>
      <c r="I345" s="192">
        <v>324975.05</v>
      </c>
      <c r="J345" s="213"/>
      <c r="K345" s="221"/>
    </row>
    <row r="346" spans="1:11" ht="26.25" customHeight="1" outlineLevel="3" x14ac:dyDescent="0.2">
      <c r="A346" s="38">
        <v>314</v>
      </c>
      <c r="B346" s="14" t="s">
        <v>585</v>
      </c>
      <c r="C346" s="14"/>
      <c r="D346" s="15">
        <v>1.667</v>
      </c>
      <c r="E346" s="16">
        <v>100</v>
      </c>
      <c r="F346" s="89">
        <v>8500</v>
      </c>
      <c r="G346" s="18">
        <v>5</v>
      </c>
      <c r="H346" s="17">
        <v>8500</v>
      </c>
      <c r="I346" s="195"/>
      <c r="J346" s="213"/>
      <c r="K346" s="221"/>
    </row>
    <row r="347" spans="1:11" ht="25.5" customHeight="1" outlineLevel="3" x14ac:dyDescent="0.2">
      <c r="A347" s="38">
        <v>315</v>
      </c>
      <c r="B347" s="14" t="s">
        <v>586</v>
      </c>
      <c r="C347" s="14" t="s">
        <v>587</v>
      </c>
      <c r="D347" s="15">
        <v>1.667</v>
      </c>
      <c r="E347" s="16">
        <v>100</v>
      </c>
      <c r="F347" s="105">
        <v>327.97</v>
      </c>
      <c r="G347" s="18">
        <v>1</v>
      </c>
      <c r="H347" s="32">
        <v>327.97</v>
      </c>
      <c r="I347" s="195"/>
      <c r="J347" s="213"/>
      <c r="K347" s="221"/>
    </row>
    <row r="348" spans="1:11" ht="24" customHeight="1" outlineLevel="3" thickBot="1" x14ac:dyDescent="0.25">
      <c r="A348" s="38">
        <v>316</v>
      </c>
      <c r="B348" s="33" t="s">
        <v>588</v>
      </c>
      <c r="C348" s="33" t="s">
        <v>589</v>
      </c>
      <c r="D348" s="109">
        <v>1.19</v>
      </c>
      <c r="E348" s="108">
        <v>100</v>
      </c>
      <c r="F348" s="91">
        <v>16766.13</v>
      </c>
      <c r="G348" s="37">
        <v>1</v>
      </c>
      <c r="H348" s="36">
        <v>16766.13</v>
      </c>
      <c r="I348" s="199"/>
      <c r="J348" s="213"/>
      <c r="K348" s="221"/>
    </row>
    <row r="349" spans="1:11" ht="21.75" customHeight="1" outlineLevel="1" thickBot="1" x14ac:dyDescent="0.25">
      <c r="A349" s="110"/>
      <c r="B349" s="55"/>
      <c r="C349" s="55"/>
      <c r="D349" s="111"/>
      <c r="E349" s="111"/>
      <c r="F349" s="92">
        <f>SUM(F299:F348)</f>
        <v>1094551.4199999997</v>
      </c>
      <c r="G349" s="113"/>
      <c r="H349" s="112">
        <f>SUM(H299:H348)</f>
        <v>602521.37</v>
      </c>
      <c r="I349" s="210">
        <f>SUM(I299:I348)</f>
        <v>492030.05</v>
      </c>
      <c r="J349" s="213"/>
      <c r="K349" s="221"/>
    </row>
    <row r="350" spans="1:11" ht="21.75" customHeight="1" outlineLevel="1" thickBot="1" x14ac:dyDescent="0.25">
      <c r="A350" s="88"/>
      <c r="B350" s="114"/>
      <c r="C350" s="114"/>
      <c r="D350" s="88"/>
      <c r="E350" s="88"/>
      <c r="F350" s="115"/>
      <c r="G350" s="116"/>
      <c r="H350" s="117"/>
      <c r="I350" s="117"/>
      <c r="J350" s="213"/>
      <c r="K350" s="221"/>
    </row>
    <row r="351" spans="1:11" ht="18.75" customHeight="1" outlineLevel="2" thickBot="1" x14ac:dyDescent="0.25">
      <c r="A351" s="127" t="s">
        <v>592</v>
      </c>
      <c r="B351" s="175" t="s">
        <v>639</v>
      </c>
      <c r="C351" s="129"/>
      <c r="D351" s="130" t="s">
        <v>28</v>
      </c>
      <c r="E351" s="130" t="s">
        <v>28</v>
      </c>
      <c r="F351" s="66">
        <f>F352+F353+F354+F355+F356+F357</f>
        <v>263379.17</v>
      </c>
      <c r="G351" s="67"/>
      <c r="H351" s="170"/>
      <c r="I351" s="190">
        <f>I352+I353+I354+I355+I356+I357</f>
        <v>263379.17</v>
      </c>
      <c r="J351" s="213"/>
      <c r="K351" s="221"/>
    </row>
    <row r="352" spans="1:11" ht="28.5" customHeight="1" outlineLevel="3" x14ac:dyDescent="0.2">
      <c r="A352" s="173">
        <v>317</v>
      </c>
      <c r="B352" s="50" t="s">
        <v>593</v>
      </c>
      <c r="C352" s="50" t="s">
        <v>594</v>
      </c>
      <c r="D352" s="119" t="s">
        <v>28</v>
      </c>
      <c r="E352" s="119" t="s">
        <v>28</v>
      </c>
      <c r="F352" s="120">
        <v>61016.7</v>
      </c>
      <c r="G352" s="54">
        <v>1</v>
      </c>
      <c r="H352" s="121"/>
      <c r="I352" s="191">
        <v>61016.7</v>
      </c>
      <c r="J352" s="213"/>
      <c r="K352" s="221"/>
    </row>
    <row r="353" spans="1:11" ht="27" customHeight="1" outlineLevel="3" x14ac:dyDescent="0.2">
      <c r="A353" s="174">
        <v>318</v>
      </c>
      <c r="B353" s="14" t="s">
        <v>595</v>
      </c>
      <c r="C353" s="14" t="s">
        <v>596</v>
      </c>
      <c r="D353" s="87"/>
      <c r="E353" s="87"/>
      <c r="F353" s="118">
        <v>41084.1</v>
      </c>
      <c r="G353" s="18">
        <v>1</v>
      </c>
      <c r="H353" s="20"/>
      <c r="I353" s="192">
        <v>41084.1</v>
      </c>
      <c r="J353" s="213"/>
      <c r="K353" s="221"/>
    </row>
    <row r="354" spans="1:11" ht="21" customHeight="1" outlineLevel="3" x14ac:dyDescent="0.2">
      <c r="A354" s="173">
        <v>319</v>
      </c>
      <c r="B354" s="14" t="s">
        <v>597</v>
      </c>
      <c r="C354" s="14" t="s">
        <v>598</v>
      </c>
      <c r="D354" s="19" t="s">
        <v>28</v>
      </c>
      <c r="E354" s="19" t="s">
        <v>28</v>
      </c>
      <c r="F354" s="118">
        <v>34232</v>
      </c>
      <c r="G354" s="18">
        <v>1</v>
      </c>
      <c r="H354" s="20"/>
      <c r="I354" s="192">
        <v>34232</v>
      </c>
      <c r="J354" s="213"/>
      <c r="K354" s="221"/>
    </row>
    <row r="355" spans="1:11" ht="36.75" customHeight="1" outlineLevel="3" x14ac:dyDescent="0.2">
      <c r="A355" s="174">
        <v>320</v>
      </c>
      <c r="B355" s="14" t="s">
        <v>599</v>
      </c>
      <c r="C355" s="14" t="s">
        <v>600</v>
      </c>
      <c r="D355" s="19" t="s">
        <v>28</v>
      </c>
      <c r="E355" s="19" t="s">
        <v>28</v>
      </c>
      <c r="F355" s="118">
        <v>49243.47</v>
      </c>
      <c r="G355" s="18">
        <v>1</v>
      </c>
      <c r="H355" s="20"/>
      <c r="I355" s="192">
        <v>49243.47</v>
      </c>
      <c r="J355" s="213"/>
      <c r="K355" s="221"/>
    </row>
    <row r="356" spans="1:11" ht="35.25" customHeight="1" outlineLevel="3" x14ac:dyDescent="0.2">
      <c r="A356" s="173">
        <v>321</v>
      </c>
      <c r="B356" s="14" t="s">
        <v>601</v>
      </c>
      <c r="C356" s="14" t="s">
        <v>602</v>
      </c>
      <c r="D356" s="19" t="s">
        <v>28</v>
      </c>
      <c r="E356" s="19" t="s">
        <v>28</v>
      </c>
      <c r="F356" s="118">
        <v>72001.5</v>
      </c>
      <c r="G356" s="18">
        <v>1</v>
      </c>
      <c r="H356" s="20"/>
      <c r="I356" s="192">
        <v>72001.5</v>
      </c>
      <c r="J356" s="213"/>
      <c r="K356" s="221"/>
    </row>
    <row r="357" spans="1:11" ht="27.75" customHeight="1" outlineLevel="3" thickBot="1" x14ac:dyDescent="0.25">
      <c r="A357" s="174">
        <v>322</v>
      </c>
      <c r="B357" s="33" t="s">
        <v>603</v>
      </c>
      <c r="C357" s="33" t="s">
        <v>604</v>
      </c>
      <c r="D357" s="108"/>
      <c r="E357" s="108"/>
      <c r="F357" s="122">
        <v>5801.4</v>
      </c>
      <c r="G357" s="37">
        <v>1</v>
      </c>
      <c r="H357" s="40"/>
      <c r="I357" s="199">
        <v>5801.4</v>
      </c>
      <c r="J357" s="213"/>
      <c r="K357" s="221"/>
    </row>
    <row r="358" spans="1:11" ht="18.75" customHeight="1" outlineLevel="2" thickBot="1" x14ac:dyDescent="0.25">
      <c r="A358" s="127" t="s">
        <v>605</v>
      </c>
      <c r="B358" s="128"/>
      <c r="C358" s="129"/>
      <c r="D358" s="130" t="s">
        <v>28</v>
      </c>
      <c r="E358" s="130" t="s">
        <v>28</v>
      </c>
      <c r="F358" s="66">
        <v>21529.98</v>
      </c>
      <c r="G358" s="67">
        <v>2</v>
      </c>
      <c r="H358" s="170"/>
      <c r="I358" s="190">
        <v>21529.98</v>
      </c>
      <c r="J358" s="213"/>
      <c r="K358" s="221"/>
    </row>
    <row r="359" spans="1:11" ht="19.5" customHeight="1" outlineLevel="3" x14ac:dyDescent="0.2">
      <c r="A359" s="123">
        <v>323</v>
      </c>
      <c r="B359" s="50" t="s">
        <v>606</v>
      </c>
      <c r="C359" s="124"/>
      <c r="D359" s="124"/>
      <c r="E359" s="124"/>
      <c r="F359" s="53">
        <v>21529.98</v>
      </c>
      <c r="G359" s="54">
        <v>2</v>
      </c>
      <c r="H359" s="121"/>
      <c r="I359" s="191">
        <v>21529.98</v>
      </c>
      <c r="J359" s="213"/>
      <c r="K359" s="221"/>
    </row>
    <row r="360" spans="1:11" ht="12.95" customHeight="1" thickBot="1" x14ac:dyDescent="0.25">
      <c r="A360" s="163"/>
      <c r="B360" s="164"/>
      <c r="C360" s="163"/>
      <c r="D360" s="163"/>
      <c r="E360" s="163"/>
      <c r="F360" s="165"/>
      <c r="G360" s="166"/>
      <c r="H360" s="165"/>
      <c r="I360" s="211"/>
      <c r="J360" s="213"/>
      <c r="K360" s="221"/>
    </row>
    <row r="361" spans="1:11" ht="24" customHeight="1" thickBot="1" x14ac:dyDescent="0.25">
      <c r="A361" s="167" t="s">
        <v>607</v>
      </c>
      <c r="B361" s="168"/>
      <c r="C361" s="168"/>
      <c r="D361" s="168"/>
      <c r="E361" s="168"/>
      <c r="F361" s="169">
        <f>F12+F253+F351+F358</f>
        <v>262006343.64999998</v>
      </c>
      <c r="G361" s="168"/>
      <c r="H361" s="169">
        <f>H12+H253+H351+H358</f>
        <v>45265880.160000004</v>
      </c>
      <c r="I361" s="212">
        <f>I12+I253+I351+I358</f>
        <v>216510463.48999998</v>
      </c>
      <c r="J361" s="213"/>
      <c r="K361" s="221"/>
    </row>
  </sheetData>
  <mergeCells count="10">
    <mergeCell ref="K7:K10"/>
    <mergeCell ref="Q88:T88"/>
    <mergeCell ref="O88:P88"/>
    <mergeCell ref="N122:O122"/>
    <mergeCell ref="P122:S122"/>
    <mergeCell ref="F7:F10"/>
    <mergeCell ref="G7:G10"/>
    <mergeCell ref="H7:H10"/>
    <mergeCell ref="I7:I10"/>
    <mergeCell ref="J7:J10"/>
  </mergeCells>
  <pageMargins left="0.39370078740157483" right="0.39370078740157483" top="0.39370078740157483" bottom="0.39370078740157483" header="0" footer="0"/>
  <pageSetup scale="70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2023-02-01T11:11:22Z</cp:lastPrinted>
  <dcterms:modified xsi:type="dcterms:W3CDTF">2023-03-21T07:06:30Z</dcterms:modified>
</cp:coreProperties>
</file>