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5621" iterate="1"/>
</workbook>
</file>

<file path=xl/calcChain.xml><?xml version="1.0" encoding="utf-8"?>
<calcChain xmlns="http://schemas.openxmlformats.org/spreadsheetml/2006/main">
  <c r="O21" i="1" l="1"/>
  <c r="P21" i="1"/>
  <c r="L21" i="1" l="1"/>
  <c r="M21" i="1"/>
  <c r="N21" i="1"/>
  <c r="J9" i="1" l="1"/>
  <c r="I9" i="1"/>
  <c r="H9" i="1"/>
  <c r="H21" i="1" s="1"/>
  <c r="G9" i="1"/>
  <c r="U21" i="1" l="1"/>
  <c r="V21" i="1"/>
  <c r="AG21" i="1"/>
  <c r="AH21" i="1"/>
  <c r="AN21" i="1"/>
  <c r="AO21" i="1"/>
  <c r="K9" i="1"/>
  <c r="K21" i="1" s="1"/>
  <c r="F9" i="1"/>
  <c r="F21" i="1" s="1"/>
  <c r="E21" i="1"/>
  <c r="J21" i="1" l="1"/>
  <c r="I21" i="1"/>
  <c r="G21" i="1"/>
</calcChain>
</file>

<file path=xl/sharedStrings.xml><?xml version="1.0" encoding="utf-8"?>
<sst xmlns="http://schemas.openxmlformats.org/spreadsheetml/2006/main" count="126" uniqueCount="44">
  <si>
    <t>№ п/п</t>
  </si>
  <si>
    <t xml:space="preserve">Категории плательщиков налогов, 
для которых предусмотрены налоговые расходы (налоговые льготы, освобождения
и иные преференции)
</t>
  </si>
  <si>
    <t>за 2019 год</t>
  </si>
  <si>
    <t>за 2020 год</t>
  </si>
  <si>
    <t>Объем налоговых льгот, освобождений и иных преференций (тыс. руб.)</t>
  </si>
  <si>
    <t xml:space="preserve">Наименование налога,
по которому предусматриваются налоговые расходы (налоговые льготы, освобождения
и иные преференции)
</t>
  </si>
  <si>
    <t>Информация о фискальных характеристиках налоговых расходов муниципальных образований Кондинского района</t>
  </si>
  <si>
    <t>Физические лица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Федерации, а также в отношении объектов налогообложения, кадастровая стоимость каждого из которых превышает 300 миллионов рублей установлена налоговая ставка в размере 0,5%</t>
  </si>
  <si>
    <t>Налог на имущество физических лиц</t>
  </si>
  <si>
    <t>МО гп. Междуреченский</t>
  </si>
  <si>
    <t>Организации - в отношении земельных участков, занятых муниципальными дорогами общего пользования, а также земельные участки, предоставляемые для строительства таких дорог</t>
  </si>
  <si>
    <t>Муниципальные учреждения, финансируемые за счет средств местных бюджетов городского поселения Междуреченский и Кондинского района</t>
  </si>
  <si>
    <t>Органы местного самоуправления - в отношении земельных участков, занятых имуществом, составляющим казну муниципальных образований городское поселение Междуреченский и Кондинский район</t>
  </si>
  <si>
    <t>Дети-инвалиды, инвалиды с детства</t>
  </si>
  <si>
    <t>Инвалиды I и II групп инвалидности</t>
  </si>
  <si>
    <t>Ветераны и инвалиды Великой Отечественной войны, а также инвалиды и ветераны боевых действий</t>
  </si>
  <si>
    <t>Многодетные семьи</t>
  </si>
  <si>
    <t>Социальные предприниматели, в отношении земельного участка, на котором расположено нежилое помещение, используемое с целью предоставления услуг населению в социальной сфере</t>
  </si>
  <si>
    <t>Земельный налог</t>
  </si>
  <si>
    <t>Приложение</t>
  </si>
  <si>
    <t>за 2017 год</t>
  </si>
  <si>
    <t>за 2016 год</t>
  </si>
  <si>
    <t>за 2018 год</t>
  </si>
  <si>
    <t>ИТОГО</t>
  </si>
  <si>
    <t>Приложение №1</t>
  </si>
  <si>
    <t>Целевая категория налоговых расходов</t>
  </si>
  <si>
    <t>Стимулирующие налоговые расходы</t>
  </si>
  <si>
    <t>Технический налоговый расход</t>
  </si>
  <si>
    <t>Социальный налоговый расход</t>
  </si>
  <si>
    <t>Сведения об объеме налогов, задекларированных для уплаты налогоплательщиками в бюджет  Кондинского района, в отношении стимулирующих налоговых расходов, обусловленных льготами по земельному налогу с организаций (тыс. рублей)</t>
  </si>
  <si>
    <t>Базовый объем налогов,задекларированный для уплаты в бюджет Кондинского района в отношении стимулирующих налоговх расходов, обусловленных льготами по земельному налогу с организаций (тыс. руб.)</t>
  </si>
  <si>
    <t>Организации в отношении земельных участков, в границах которых реализуется инвестиционный проект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</si>
  <si>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за 2021 год</t>
  </si>
  <si>
    <t xml:space="preserve">за 2021 год </t>
  </si>
  <si>
    <t>за 2022 год</t>
  </si>
  <si>
    <t>Общая численность плательщиков (единиц)</t>
  </si>
  <si>
    <t>Численность плательщиков налога, воспользовавшихся правом на получение налоговых льгот, освобождений и иных преференций (единиц)</t>
  </si>
  <si>
    <t>Снижение налоговой ставки по земельному налогу в отношении земельных участков организаций, на которых расположены объекты связи и центры обработки данных, на 0,75 процентных пункта и установление ее в размере 0,75 процентов</t>
  </si>
  <si>
    <t>х</t>
  </si>
  <si>
    <t>за 2023 год</t>
  </si>
  <si>
    <t>за 2024 год</t>
  </si>
  <si>
    <t>Базовый объм налогов, задекларированный  (начисленный) для уплаты в бюджет муниципального образования Кондинского района  плательщиками налога, имеющими право на налоговые льготы, освобождения, иные преференции (тыс. рублей) за 2024 год</t>
  </si>
  <si>
    <t>Социально ориентированные некоммерческие организации (за исключением государственных корпораций, государственных компаний, общественных объединений, являющихся политическими партиями), созданные в формах, предусмотренных Федеральным законом от 12 января 1996 года N 7-ФЗ "О некоммерческих организациях" (далее-Федеральный закон "О некоммерческих организациях") и осуществляющие деятельность, направленную на решение социальных проблем, развитие гражданского общества в Российской Федерации, а также виды деятельности, предусмотренные статьей 31.1 Федерального закона "О некоммерческих организациях"</t>
  </si>
  <si>
    <t>Информация о фискальных характеристиках налоговых расходов муниципального образовангия городское поселение Междуреченский за 2020-2024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</si>
</sst>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3" fontId="3" fillId="2" borderId="0" xfId="0" applyNumberFormat="1" applyFont="1" applyFill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tabSelected="1" topLeftCell="A4" zoomScale="40" zoomScaleNormal="40" workbookViewId="0">
      <pane ySplit="3" topLeftCell="A8" activePane="bottomLeft" state="frozen"/>
      <selection activeCell="A4" sqref="A4"/>
      <selection pane="bottomLeft" activeCell="AD13" sqref="AD13:AD16"/>
    </sheetView>
  </sheetViews>
  <sheetFormatPr defaultColWidth="44.28515625" defaultRowHeight="20.25" x14ac:dyDescent="0.25"/>
  <cols>
    <col min="1" max="1" width="8.28515625" style="1" customWidth="1"/>
    <col min="2" max="2" width="104.42578125" style="1" customWidth="1"/>
    <col min="3" max="3" width="23.140625" style="1" customWidth="1"/>
    <col min="4" max="4" width="24.42578125" style="1" customWidth="1"/>
    <col min="5" max="7" width="14.28515625" style="1" hidden="1" customWidth="1"/>
    <col min="8" max="8" width="14.28515625" style="2" hidden="1" customWidth="1"/>
    <col min="9" max="11" width="14" style="17" customWidth="1"/>
    <col min="12" max="12" width="15.42578125" style="2" hidden="1" customWidth="1"/>
    <col min="13" max="13" width="13.7109375" style="2" hidden="1" customWidth="1"/>
    <col min="14" max="14" width="13.7109375" style="2" customWidth="1"/>
    <col min="15" max="15" width="13.7109375" style="2" hidden="1" customWidth="1"/>
    <col min="16" max="16" width="13.7109375" style="2" customWidth="1"/>
    <col min="17" max="17" width="13.7109375" style="2" hidden="1" customWidth="1"/>
    <col min="18" max="20" width="13.7109375" style="2" customWidth="1"/>
    <col min="21" max="21" width="15.7109375" style="2" hidden="1" customWidth="1"/>
    <col min="22" max="22" width="13.5703125" style="2" hidden="1" customWidth="1"/>
    <col min="23" max="23" width="13.5703125" style="2" customWidth="1"/>
    <col min="24" max="24" width="13.5703125" style="2" hidden="1" customWidth="1"/>
    <col min="25" max="25" width="13.5703125" style="2" customWidth="1"/>
    <col min="26" max="26" width="13.5703125" style="2" hidden="1" customWidth="1"/>
    <col min="27" max="31" width="13.5703125" style="2" customWidth="1"/>
    <col min="32" max="32" width="29.140625" style="2" customWidth="1"/>
    <col min="33" max="33" width="15.5703125" style="2" hidden="1" customWidth="1"/>
    <col min="34" max="34" width="10.140625" style="2" hidden="1" customWidth="1"/>
    <col min="35" max="35" width="11.28515625" style="2" hidden="1" customWidth="1"/>
    <col min="36" max="36" width="10.140625" style="2" hidden="1" customWidth="1"/>
    <col min="37" max="39" width="10.140625" style="2" customWidth="1"/>
    <col min="40" max="40" width="18.5703125" style="2" hidden="1" customWidth="1"/>
    <col min="41" max="41" width="10.7109375" style="2" hidden="1" customWidth="1"/>
    <col min="42" max="42" width="10.7109375" style="2" customWidth="1"/>
    <col min="43" max="43" width="10.7109375" style="2" hidden="1" customWidth="1"/>
    <col min="44" max="44" width="10.7109375" style="2" customWidth="1"/>
    <col min="45" max="45" width="10.7109375" style="2" hidden="1" customWidth="1"/>
    <col min="46" max="50" width="10.7109375" style="2" customWidth="1"/>
    <col min="51" max="16384" width="44.28515625" style="2"/>
  </cols>
  <sheetData>
    <row r="1" spans="1:50" ht="89.25" hidden="1" customHeight="1" x14ac:dyDescent="0.25">
      <c r="AK1" s="3" t="s">
        <v>19</v>
      </c>
      <c r="AL1" s="13"/>
      <c r="AM1" s="26"/>
    </row>
    <row r="2" spans="1:50" hidden="1" x14ac:dyDescent="0.25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14"/>
      <c r="AM2" s="28"/>
    </row>
    <row r="3" spans="1:50" hidden="1" x14ac:dyDescent="0.25"/>
    <row r="4" spans="1:50" ht="28.5" customHeight="1" x14ac:dyDescent="0.25">
      <c r="A4" s="44" t="s">
        <v>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</row>
    <row r="5" spans="1:50" ht="35.25" customHeight="1" x14ac:dyDescent="0.25">
      <c r="A5" s="46" t="s">
        <v>43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7"/>
      <c r="AN5" s="47"/>
      <c r="AO5" s="47"/>
      <c r="AP5" s="47"/>
      <c r="AQ5" s="47"/>
      <c r="AR5" s="47"/>
      <c r="AS5" s="47"/>
      <c r="AT5" s="47"/>
      <c r="AU5" s="19"/>
      <c r="AV5" s="27"/>
      <c r="AW5" s="35"/>
      <c r="AX5" s="39"/>
    </row>
    <row r="6" spans="1:50" s="29" customFormat="1" ht="234" customHeight="1" x14ac:dyDescent="0.25">
      <c r="A6" s="42" t="s">
        <v>0</v>
      </c>
      <c r="B6" s="42" t="s">
        <v>1</v>
      </c>
      <c r="C6" s="42" t="s">
        <v>5</v>
      </c>
      <c r="D6" s="42" t="s">
        <v>25</v>
      </c>
      <c r="E6" s="42" t="s">
        <v>4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 t="s">
        <v>35</v>
      </c>
      <c r="R6" s="42"/>
      <c r="S6" s="42"/>
      <c r="T6" s="42"/>
      <c r="U6" s="42"/>
      <c r="V6" s="42"/>
      <c r="W6" s="42"/>
      <c r="X6" s="42"/>
      <c r="Y6" s="42"/>
      <c r="Z6" s="42" t="s">
        <v>36</v>
      </c>
      <c r="AA6" s="42"/>
      <c r="AB6" s="42"/>
      <c r="AC6" s="42"/>
      <c r="AD6" s="42"/>
      <c r="AE6" s="42"/>
      <c r="AF6" s="43" t="s">
        <v>41</v>
      </c>
      <c r="AG6" s="38" t="s">
        <v>29</v>
      </c>
      <c r="AH6" s="38"/>
      <c r="AI6" s="38"/>
      <c r="AJ6" s="42" t="s">
        <v>29</v>
      </c>
      <c r="AK6" s="42"/>
      <c r="AL6" s="42"/>
      <c r="AM6" s="42"/>
      <c r="AN6" s="42"/>
      <c r="AO6" s="42"/>
      <c r="AP6" s="42"/>
      <c r="AQ6" s="42"/>
      <c r="AR6" s="42"/>
      <c r="AS6" s="42" t="s">
        <v>30</v>
      </c>
      <c r="AT6" s="42"/>
      <c r="AU6" s="42"/>
      <c r="AV6" s="42"/>
      <c r="AW6" s="42"/>
      <c r="AX6" s="42"/>
    </row>
    <row r="7" spans="1:50" s="29" customFormat="1" ht="76.5" customHeight="1" x14ac:dyDescent="0.25">
      <c r="A7" s="42"/>
      <c r="B7" s="42"/>
      <c r="C7" s="42"/>
      <c r="D7" s="42"/>
      <c r="E7" s="40" t="s">
        <v>21</v>
      </c>
      <c r="F7" s="40" t="s">
        <v>20</v>
      </c>
      <c r="G7" s="40" t="s">
        <v>22</v>
      </c>
      <c r="H7" s="40" t="s">
        <v>2</v>
      </c>
      <c r="I7" s="40" t="s">
        <v>3</v>
      </c>
      <c r="J7" s="40" t="s">
        <v>32</v>
      </c>
      <c r="K7" s="40" t="s">
        <v>34</v>
      </c>
      <c r="L7" s="40" t="s">
        <v>21</v>
      </c>
      <c r="M7" s="40" t="s">
        <v>20</v>
      </c>
      <c r="N7" s="40" t="s">
        <v>39</v>
      </c>
      <c r="O7" s="40" t="s">
        <v>22</v>
      </c>
      <c r="P7" s="40" t="s">
        <v>40</v>
      </c>
      <c r="Q7" s="40" t="s">
        <v>2</v>
      </c>
      <c r="R7" s="40" t="s">
        <v>3</v>
      </c>
      <c r="S7" s="40" t="s">
        <v>32</v>
      </c>
      <c r="T7" s="40" t="s">
        <v>34</v>
      </c>
      <c r="U7" s="40" t="s">
        <v>21</v>
      </c>
      <c r="V7" s="40" t="s">
        <v>20</v>
      </c>
      <c r="W7" s="40" t="s">
        <v>39</v>
      </c>
      <c r="X7" s="40" t="s">
        <v>22</v>
      </c>
      <c r="Y7" s="40" t="s">
        <v>40</v>
      </c>
      <c r="Z7" s="40" t="s">
        <v>2</v>
      </c>
      <c r="AA7" s="40" t="s">
        <v>3</v>
      </c>
      <c r="AB7" s="40" t="s">
        <v>32</v>
      </c>
      <c r="AC7" s="40" t="s">
        <v>34</v>
      </c>
      <c r="AD7" s="40" t="s">
        <v>39</v>
      </c>
      <c r="AE7" s="40" t="s">
        <v>40</v>
      </c>
      <c r="AF7" s="43"/>
      <c r="AG7" s="40" t="s">
        <v>21</v>
      </c>
      <c r="AH7" s="40" t="s">
        <v>20</v>
      </c>
      <c r="AI7" s="40" t="s">
        <v>22</v>
      </c>
      <c r="AJ7" s="40" t="s">
        <v>2</v>
      </c>
      <c r="AK7" s="40" t="s">
        <v>3</v>
      </c>
      <c r="AL7" s="40" t="s">
        <v>33</v>
      </c>
      <c r="AM7" s="40" t="s">
        <v>34</v>
      </c>
      <c r="AN7" s="40" t="s">
        <v>21</v>
      </c>
      <c r="AO7" s="40" t="s">
        <v>20</v>
      </c>
      <c r="AP7" s="40" t="s">
        <v>39</v>
      </c>
      <c r="AQ7" s="40" t="s">
        <v>22</v>
      </c>
      <c r="AR7" s="40" t="s">
        <v>40</v>
      </c>
      <c r="AS7" s="40" t="s">
        <v>2</v>
      </c>
      <c r="AT7" s="40" t="s">
        <v>3</v>
      </c>
      <c r="AU7" s="40" t="s">
        <v>32</v>
      </c>
      <c r="AV7" s="40" t="s">
        <v>34</v>
      </c>
      <c r="AW7" s="40" t="s">
        <v>39</v>
      </c>
      <c r="AX7" s="40" t="s">
        <v>40</v>
      </c>
    </row>
    <row r="8" spans="1:50" ht="33.75" customHeight="1" x14ac:dyDescent="0.25">
      <c r="A8" s="45" t="s">
        <v>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12"/>
      <c r="AM8" s="25"/>
      <c r="AN8" s="5"/>
      <c r="AO8" s="5"/>
      <c r="AP8" s="5"/>
      <c r="AQ8" s="5"/>
      <c r="AR8" s="5"/>
      <c r="AS8" s="5"/>
      <c r="AT8" s="5"/>
      <c r="AU8" s="5"/>
      <c r="AV8" s="31"/>
      <c r="AW8" s="5"/>
      <c r="AX8" s="5"/>
    </row>
    <row r="9" spans="1:50" s="34" customFormat="1" ht="172.5" customHeight="1" x14ac:dyDescent="0.25">
      <c r="A9" s="16">
        <v>1</v>
      </c>
      <c r="B9" s="16" t="s">
        <v>7</v>
      </c>
      <c r="C9" s="16" t="s">
        <v>8</v>
      </c>
      <c r="D9" s="16" t="s">
        <v>26</v>
      </c>
      <c r="E9" s="22">
        <v>0</v>
      </c>
      <c r="F9" s="22">
        <f>303*3</f>
        <v>909</v>
      </c>
      <c r="G9" s="22">
        <f>935*3</f>
        <v>2805</v>
      </c>
      <c r="H9" s="22">
        <f>1062*3</f>
        <v>3186</v>
      </c>
      <c r="I9" s="23">
        <f>1408*3</f>
        <v>4224</v>
      </c>
      <c r="J9" s="23">
        <f>1452*3</f>
        <v>4356</v>
      </c>
      <c r="K9" s="23">
        <f>1359*3</f>
        <v>4077</v>
      </c>
      <c r="L9" s="22">
        <v>0</v>
      </c>
      <c r="M9" s="22">
        <v>249</v>
      </c>
      <c r="N9" s="22">
        <v>4557</v>
      </c>
      <c r="O9" s="22">
        <v>5685</v>
      </c>
      <c r="P9" s="23">
        <v>8385</v>
      </c>
      <c r="Q9" s="22">
        <v>6666</v>
      </c>
      <c r="R9" s="22">
        <v>5982</v>
      </c>
      <c r="S9" s="22">
        <v>6110</v>
      </c>
      <c r="T9" s="22">
        <v>6130</v>
      </c>
      <c r="U9" s="22">
        <v>0</v>
      </c>
      <c r="V9" s="22">
        <v>28</v>
      </c>
      <c r="W9" s="22">
        <v>6271</v>
      </c>
      <c r="X9" s="22">
        <v>74</v>
      </c>
      <c r="Y9" s="22">
        <v>6314</v>
      </c>
      <c r="Z9" s="22">
        <v>130</v>
      </c>
      <c r="AA9" s="22">
        <v>109</v>
      </c>
      <c r="AB9" s="22">
        <v>106</v>
      </c>
      <c r="AC9" s="22">
        <v>93</v>
      </c>
      <c r="AD9" s="22">
        <v>111</v>
      </c>
      <c r="AE9" s="23">
        <v>116</v>
      </c>
      <c r="AF9" s="22">
        <v>6574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37">
        <v>0</v>
      </c>
      <c r="AW9" s="22">
        <v>0</v>
      </c>
      <c r="AX9" s="22">
        <v>0</v>
      </c>
    </row>
    <row r="10" spans="1:50" s="20" customFormat="1" ht="82.5" customHeight="1" x14ac:dyDescent="0.25">
      <c r="A10" s="16">
        <v>2</v>
      </c>
      <c r="B10" s="16" t="s">
        <v>10</v>
      </c>
      <c r="C10" s="16" t="s">
        <v>18</v>
      </c>
      <c r="D10" s="16" t="s">
        <v>26</v>
      </c>
      <c r="E10" s="22"/>
      <c r="F10" s="22">
        <v>0</v>
      </c>
      <c r="G10" s="30">
        <v>0</v>
      </c>
      <c r="H10" s="22">
        <v>0</v>
      </c>
      <c r="I10" s="23">
        <v>0</v>
      </c>
      <c r="J10" s="23">
        <v>0</v>
      </c>
      <c r="K10" s="23">
        <v>0</v>
      </c>
      <c r="L10" s="22"/>
      <c r="M10" s="22">
        <v>0</v>
      </c>
      <c r="N10" s="22">
        <v>0</v>
      </c>
      <c r="O10" s="22">
        <v>0</v>
      </c>
      <c r="P10" s="23">
        <v>0</v>
      </c>
      <c r="Q10" s="22">
        <v>0</v>
      </c>
      <c r="R10" s="22">
        <v>0</v>
      </c>
      <c r="S10" s="22">
        <v>0</v>
      </c>
      <c r="T10" s="22">
        <v>0</v>
      </c>
      <c r="U10" s="22"/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3">
        <v>0</v>
      </c>
      <c r="AG10" s="22"/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37">
        <v>0</v>
      </c>
      <c r="AW10" s="22">
        <v>0</v>
      </c>
      <c r="AX10" s="22">
        <v>0</v>
      </c>
    </row>
    <row r="11" spans="1:50" ht="64.5" customHeight="1" x14ac:dyDescent="0.25">
      <c r="A11" s="4">
        <v>3</v>
      </c>
      <c r="B11" s="4" t="s">
        <v>11</v>
      </c>
      <c r="C11" s="4" t="s">
        <v>18</v>
      </c>
      <c r="D11" s="10" t="s">
        <v>27</v>
      </c>
      <c r="E11" s="6"/>
      <c r="F11" s="6">
        <v>4707</v>
      </c>
      <c r="G11" s="6">
        <v>4729</v>
      </c>
      <c r="H11" s="6">
        <v>3134</v>
      </c>
      <c r="I11" s="18">
        <v>4370</v>
      </c>
      <c r="J11" s="18">
        <v>15456.2</v>
      </c>
      <c r="K11" s="18">
        <v>18371</v>
      </c>
      <c r="L11" s="6"/>
      <c r="M11" s="6">
        <v>61</v>
      </c>
      <c r="N11" s="6">
        <v>38040</v>
      </c>
      <c r="O11" s="6">
        <v>57</v>
      </c>
      <c r="P11" s="6">
        <v>38127</v>
      </c>
      <c r="Q11" s="6">
        <v>57</v>
      </c>
      <c r="R11" s="6">
        <v>56</v>
      </c>
      <c r="S11" s="6">
        <v>51</v>
      </c>
      <c r="T11" s="22">
        <v>51</v>
      </c>
      <c r="U11" s="6"/>
      <c r="V11" s="6">
        <v>11</v>
      </c>
      <c r="W11" s="6">
        <v>53</v>
      </c>
      <c r="X11" s="6">
        <v>11</v>
      </c>
      <c r="Y11" s="6">
        <v>48</v>
      </c>
      <c r="Z11" s="6">
        <v>10</v>
      </c>
      <c r="AA11" s="6">
        <v>14</v>
      </c>
      <c r="AB11" s="6">
        <v>9</v>
      </c>
      <c r="AC11" s="6">
        <v>8</v>
      </c>
      <c r="AD11" s="6">
        <v>9</v>
      </c>
      <c r="AE11" s="6">
        <v>7</v>
      </c>
      <c r="AF11" s="23">
        <v>4261</v>
      </c>
      <c r="AG11" s="6"/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32">
        <v>0</v>
      </c>
      <c r="AW11" s="6">
        <v>0</v>
      </c>
      <c r="AX11" s="6">
        <v>0</v>
      </c>
    </row>
    <row r="12" spans="1:50" ht="78.75" customHeight="1" x14ac:dyDescent="0.25">
      <c r="A12" s="4">
        <v>4</v>
      </c>
      <c r="B12" s="4" t="s">
        <v>12</v>
      </c>
      <c r="C12" s="4" t="s">
        <v>18</v>
      </c>
      <c r="D12" s="10" t="s">
        <v>27</v>
      </c>
      <c r="E12" s="6"/>
      <c r="F12" s="6">
        <v>1021</v>
      </c>
      <c r="G12" s="6">
        <v>490</v>
      </c>
      <c r="H12" s="6">
        <v>587</v>
      </c>
      <c r="I12" s="18">
        <v>8475.2999999999993</v>
      </c>
      <c r="J12" s="18">
        <v>1324.3</v>
      </c>
      <c r="K12" s="23">
        <v>1325</v>
      </c>
      <c r="L12" s="22"/>
      <c r="M12" s="22">
        <v>61</v>
      </c>
      <c r="N12" s="22">
        <v>937</v>
      </c>
      <c r="O12" s="22">
        <v>57</v>
      </c>
      <c r="P12" s="22">
        <v>1212</v>
      </c>
      <c r="Q12" s="22">
        <v>57</v>
      </c>
      <c r="R12" s="22">
        <v>56</v>
      </c>
      <c r="S12" s="22">
        <v>51</v>
      </c>
      <c r="T12" s="22">
        <v>51</v>
      </c>
      <c r="U12" s="22"/>
      <c r="V12" s="22">
        <v>2</v>
      </c>
      <c r="W12" s="22">
        <v>53</v>
      </c>
      <c r="X12" s="22">
        <v>2</v>
      </c>
      <c r="Y12" s="22">
        <v>48</v>
      </c>
      <c r="Z12" s="6">
        <v>2</v>
      </c>
      <c r="AA12" s="6">
        <v>1</v>
      </c>
      <c r="AB12" s="6">
        <v>3</v>
      </c>
      <c r="AC12" s="6">
        <v>3</v>
      </c>
      <c r="AD12" s="22">
        <v>3</v>
      </c>
      <c r="AE12" s="22">
        <v>3</v>
      </c>
      <c r="AF12" s="23">
        <v>4261</v>
      </c>
      <c r="AG12" s="6"/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32">
        <v>0</v>
      </c>
      <c r="AW12" s="6">
        <v>0</v>
      </c>
      <c r="AX12" s="6">
        <v>0</v>
      </c>
    </row>
    <row r="13" spans="1:50" ht="71.25" customHeight="1" x14ac:dyDescent="0.25">
      <c r="A13" s="4">
        <v>5</v>
      </c>
      <c r="B13" s="4" t="s">
        <v>13</v>
      </c>
      <c r="C13" s="4" t="s">
        <v>18</v>
      </c>
      <c r="D13" s="10" t="s">
        <v>28</v>
      </c>
      <c r="E13" s="11">
        <v>0.5</v>
      </c>
      <c r="F13" s="11">
        <v>0.5</v>
      </c>
      <c r="G13" s="11">
        <v>0.5</v>
      </c>
      <c r="H13" s="11">
        <v>0.5</v>
      </c>
      <c r="I13" s="18">
        <v>0.5</v>
      </c>
      <c r="J13" s="18">
        <v>0</v>
      </c>
      <c r="K13" s="18">
        <v>0</v>
      </c>
      <c r="L13" s="6">
        <v>3864</v>
      </c>
      <c r="M13" s="6">
        <v>3986</v>
      </c>
      <c r="N13" s="6">
        <v>2</v>
      </c>
      <c r="O13" s="6">
        <v>4293</v>
      </c>
      <c r="P13" s="6">
        <v>0</v>
      </c>
      <c r="Q13" s="6">
        <v>5181</v>
      </c>
      <c r="R13" s="6">
        <v>4739</v>
      </c>
      <c r="S13" s="6">
        <v>4292</v>
      </c>
      <c r="T13" s="6">
        <v>4402</v>
      </c>
      <c r="U13" s="6">
        <v>1</v>
      </c>
      <c r="V13" s="6">
        <v>1</v>
      </c>
      <c r="W13" s="6">
        <v>4435</v>
      </c>
      <c r="X13" s="6">
        <v>1</v>
      </c>
      <c r="Y13" s="6">
        <v>4501</v>
      </c>
      <c r="Z13" s="6">
        <v>1</v>
      </c>
      <c r="AA13" s="6">
        <v>1</v>
      </c>
      <c r="AB13" s="6">
        <v>0</v>
      </c>
      <c r="AC13" s="6">
        <v>0</v>
      </c>
      <c r="AD13" s="6">
        <v>11</v>
      </c>
      <c r="AE13" s="6">
        <v>0</v>
      </c>
      <c r="AF13" s="6">
        <v>4020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32">
        <v>0</v>
      </c>
      <c r="AW13" s="6">
        <v>0</v>
      </c>
      <c r="AX13" s="6">
        <v>0</v>
      </c>
    </row>
    <row r="14" spans="1:50" ht="69" customHeight="1" x14ac:dyDescent="0.25">
      <c r="A14" s="4">
        <v>6</v>
      </c>
      <c r="B14" s="4" t="s">
        <v>14</v>
      </c>
      <c r="C14" s="4" t="s">
        <v>18</v>
      </c>
      <c r="D14" s="10" t="s">
        <v>28</v>
      </c>
      <c r="E14" s="6">
        <v>17</v>
      </c>
      <c r="F14" s="6">
        <v>8</v>
      </c>
      <c r="G14" s="6">
        <v>8</v>
      </c>
      <c r="H14" s="6">
        <v>5</v>
      </c>
      <c r="I14" s="18">
        <v>5</v>
      </c>
      <c r="J14" s="18">
        <v>6.4</v>
      </c>
      <c r="K14" s="18">
        <v>4</v>
      </c>
      <c r="L14" s="6">
        <v>3864</v>
      </c>
      <c r="M14" s="6">
        <v>3986</v>
      </c>
      <c r="N14" s="6">
        <v>9</v>
      </c>
      <c r="O14" s="6">
        <v>4293</v>
      </c>
      <c r="P14" s="6">
        <v>3</v>
      </c>
      <c r="Q14" s="6">
        <v>5181</v>
      </c>
      <c r="R14" s="6">
        <v>4739</v>
      </c>
      <c r="S14" s="6">
        <v>4292</v>
      </c>
      <c r="T14" s="6">
        <v>4402</v>
      </c>
      <c r="U14" s="6">
        <v>50</v>
      </c>
      <c r="V14" s="6">
        <v>37</v>
      </c>
      <c r="W14" s="6">
        <v>4435</v>
      </c>
      <c r="X14" s="6">
        <v>33</v>
      </c>
      <c r="Y14" s="6">
        <v>4501</v>
      </c>
      <c r="Z14" s="6">
        <v>21</v>
      </c>
      <c r="AA14" s="6">
        <v>21</v>
      </c>
      <c r="AB14" s="6">
        <v>29</v>
      </c>
      <c r="AC14" s="6">
        <v>17</v>
      </c>
      <c r="AD14" s="6">
        <v>46</v>
      </c>
      <c r="AE14" s="6">
        <v>14</v>
      </c>
      <c r="AF14" s="6">
        <v>4020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32">
        <v>0</v>
      </c>
      <c r="AW14" s="6">
        <v>0</v>
      </c>
      <c r="AX14" s="6">
        <v>0</v>
      </c>
    </row>
    <row r="15" spans="1:50" ht="86.25" customHeight="1" x14ac:dyDescent="0.25">
      <c r="A15" s="4">
        <v>7</v>
      </c>
      <c r="B15" s="4" t="s">
        <v>15</v>
      </c>
      <c r="C15" s="4" t="s">
        <v>18</v>
      </c>
      <c r="D15" s="10" t="s">
        <v>28</v>
      </c>
      <c r="E15" s="6">
        <v>44</v>
      </c>
      <c r="F15" s="6">
        <v>20</v>
      </c>
      <c r="G15" s="6">
        <v>16</v>
      </c>
      <c r="H15" s="6">
        <v>11</v>
      </c>
      <c r="I15" s="18">
        <v>6</v>
      </c>
      <c r="J15" s="18">
        <v>2.2000000000000002</v>
      </c>
      <c r="K15" s="18">
        <v>4</v>
      </c>
      <c r="L15" s="6">
        <v>3864</v>
      </c>
      <c r="M15" s="6">
        <v>3986</v>
      </c>
      <c r="N15" s="6">
        <v>23</v>
      </c>
      <c r="O15" s="6">
        <v>4293</v>
      </c>
      <c r="P15" s="6">
        <v>7</v>
      </c>
      <c r="Q15" s="6">
        <v>5181</v>
      </c>
      <c r="R15" s="6">
        <v>4739</v>
      </c>
      <c r="S15" s="6">
        <v>4292</v>
      </c>
      <c r="T15" s="6">
        <v>4402</v>
      </c>
      <c r="U15" s="6">
        <v>52</v>
      </c>
      <c r="V15" s="6">
        <v>47</v>
      </c>
      <c r="W15" s="6">
        <v>4435</v>
      </c>
      <c r="X15" s="6">
        <v>51</v>
      </c>
      <c r="Y15" s="6">
        <v>4501</v>
      </c>
      <c r="Z15" s="6">
        <v>37</v>
      </c>
      <c r="AA15" s="6">
        <v>30</v>
      </c>
      <c r="AB15" s="6">
        <v>8</v>
      </c>
      <c r="AC15" s="6">
        <v>25</v>
      </c>
      <c r="AD15" s="6">
        <v>89</v>
      </c>
      <c r="AE15" s="6">
        <v>28</v>
      </c>
      <c r="AF15" s="6">
        <v>4020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32">
        <v>0</v>
      </c>
      <c r="AW15" s="6">
        <v>0</v>
      </c>
      <c r="AX15" s="6">
        <v>0</v>
      </c>
    </row>
    <row r="16" spans="1:50" ht="72" customHeight="1" x14ac:dyDescent="0.25">
      <c r="A16" s="4">
        <v>8</v>
      </c>
      <c r="B16" s="4" t="s">
        <v>16</v>
      </c>
      <c r="C16" s="4" t="s">
        <v>18</v>
      </c>
      <c r="D16" s="10" t="s">
        <v>28</v>
      </c>
      <c r="E16" s="6">
        <v>20</v>
      </c>
      <c r="F16" s="11">
        <v>35</v>
      </c>
      <c r="G16" s="11">
        <v>41</v>
      </c>
      <c r="H16" s="11">
        <v>23</v>
      </c>
      <c r="I16" s="18">
        <v>25</v>
      </c>
      <c r="J16" s="18">
        <v>25.1</v>
      </c>
      <c r="K16" s="18">
        <v>50</v>
      </c>
      <c r="L16" s="6">
        <v>3864</v>
      </c>
      <c r="M16" s="6">
        <v>3986</v>
      </c>
      <c r="N16" s="6">
        <v>46</v>
      </c>
      <c r="O16" s="6">
        <v>4293</v>
      </c>
      <c r="P16" s="6">
        <v>58</v>
      </c>
      <c r="Q16" s="6">
        <v>5181</v>
      </c>
      <c r="R16" s="6">
        <v>4739</v>
      </c>
      <c r="S16" s="6">
        <v>4292</v>
      </c>
      <c r="T16" s="6">
        <v>4402</v>
      </c>
      <c r="U16" s="6">
        <v>78</v>
      </c>
      <c r="V16" s="6">
        <v>98</v>
      </c>
      <c r="W16" s="6">
        <v>4435</v>
      </c>
      <c r="X16" s="6">
        <v>96</v>
      </c>
      <c r="Y16" s="6">
        <v>4501</v>
      </c>
      <c r="Z16" s="6">
        <v>93</v>
      </c>
      <c r="AA16" s="6">
        <v>101</v>
      </c>
      <c r="AB16" s="6">
        <v>102</v>
      </c>
      <c r="AC16" s="6">
        <v>111</v>
      </c>
      <c r="AD16" s="6">
        <v>246</v>
      </c>
      <c r="AE16" s="6">
        <v>113</v>
      </c>
      <c r="AF16" s="6">
        <v>4020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32">
        <v>0</v>
      </c>
      <c r="AW16" s="6">
        <v>0</v>
      </c>
      <c r="AX16" s="6">
        <v>0</v>
      </c>
    </row>
    <row r="17" spans="1:50" s="34" customFormat="1" ht="89.25" customHeight="1" x14ac:dyDescent="0.25">
      <c r="A17" s="16">
        <v>9</v>
      </c>
      <c r="B17" s="40" t="s">
        <v>42</v>
      </c>
      <c r="C17" s="16" t="s">
        <v>18</v>
      </c>
      <c r="D17" s="16" t="s">
        <v>26</v>
      </c>
      <c r="E17" s="22"/>
      <c r="F17" s="36">
        <v>0</v>
      </c>
      <c r="G17" s="36">
        <v>0</v>
      </c>
      <c r="H17" s="36">
        <v>0</v>
      </c>
      <c r="I17" s="23">
        <v>0</v>
      </c>
      <c r="J17" s="23">
        <v>0</v>
      </c>
      <c r="K17" s="23">
        <v>0</v>
      </c>
      <c r="L17" s="22"/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56</v>
      </c>
      <c r="S17" s="22">
        <v>0</v>
      </c>
      <c r="T17" s="22">
        <v>13</v>
      </c>
      <c r="U17" s="22"/>
      <c r="V17" s="22">
        <v>0</v>
      </c>
      <c r="W17" s="22">
        <v>53</v>
      </c>
      <c r="X17" s="22">
        <v>0</v>
      </c>
      <c r="Y17" s="22">
        <v>48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4261</v>
      </c>
      <c r="AG17" s="22"/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37">
        <v>0</v>
      </c>
      <c r="AW17" s="22">
        <v>0</v>
      </c>
      <c r="AX17" s="22">
        <v>0</v>
      </c>
    </row>
    <row r="18" spans="1:50" ht="84.75" customHeight="1" x14ac:dyDescent="0.25">
      <c r="A18" s="4">
        <v>10</v>
      </c>
      <c r="B18" s="4" t="s">
        <v>17</v>
      </c>
      <c r="C18" s="4" t="s">
        <v>18</v>
      </c>
      <c r="D18" s="10" t="s">
        <v>26</v>
      </c>
      <c r="E18" s="6">
        <v>0</v>
      </c>
      <c r="F18" s="11">
        <v>0</v>
      </c>
      <c r="G18" s="11">
        <v>0</v>
      </c>
      <c r="H18" s="11">
        <v>0</v>
      </c>
      <c r="I18" s="18">
        <v>0</v>
      </c>
      <c r="J18" s="18">
        <v>0</v>
      </c>
      <c r="K18" s="18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4402</v>
      </c>
      <c r="U18" s="6">
        <v>0</v>
      </c>
      <c r="V18" s="6">
        <v>0</v>
      </c>
      <c r="W18" s="6">
        <v>4435</v>
      </c>
      <c r="X18" s="6">
        <v>0</v>
      </c>
      <c r="Y18" s="6">
        <v>4501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4020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32">
        <v>0</v>
      </c>
      <c r="AW18" s="6">
        <v>0</v>
      </c>
      <c r="AX18" s="6">
        <v>0</v>
      </c>
    </row>
    <row r="19" spans="1:50" ht="65.25" customHeight="1" x14ac:dyDescent="0.25">
      <c r="A19" s="15">
        <v>11</v>
      </c>
      <c r="B19" s="15" t="s">
        <v>31</v>
      </c>
      <c r="C19" s="15" t="s">
        <v>18</v>
      </c>
      <c r="D19" s="15" t="s">
        <v>26</v>
      </c>
      <c r="E19" s="6"/>
      <c r="F19" s="11">
        <v>0</v>
      </c>
      <c r="G19" s="11">
        <v>0</v>
      </c>
      <c r="H19" s="11">
        <v>0</v>
      </c>
      <c r="I19" s="18">
        <v>0</v>
      </c>
      <c r="J19" s="18">
        <v>0</v>
      </c>
      <c r="K19" s="18">
        <v>0</v>
      </c>
      <c r="L19" s="6"/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13</v>
      </c>
      <c r="U19" s="6"/>
      <c r="V19" s="6">
        <v>0</v>
      </c>
      <c r="W19" s="6">
        <v>53</v>
      </c>
      <c r="X19" s="6">
        <v>0</v>
      </c>
      <c r="Y19" s="6">
        <v>48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4261</v>
      </c>
      <c r="AG19" s="6"/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32">
        <v>0</v>
      </c>
      <c r="AW19" s="6">
        <v>0</v>
      </c>
      <c r="AX19" s="6">
        <v>0</v>
      </c>
    </row>
    <row r="20" spans="1:50" ht="63.75" customHeight="1" x14ac:dyDescent="0.25">
      <c r="A20" s="24">
        <v>12</v>
      </c>
      <c r="B20" s="24" t="s">
        <v>37</v>
      </c>
      <c r="C20" s="24" t="s">
        <v>18</v>
      </c>
      <c r="D20" s="24" t="s">
        <v>26</v>
      </c>
      <c r="E20" s="6"/>
      <c r="F20" s="11"/>
      <c r="G20" s="11"/>
      <c r="H20" s="11">
        <v>0</v>
      </c>
      <c r="I20" s="18">
        <v>0</v>
      </c>
      <c r="J20" s="18">
        <v>0</v>
      </c>
      <c r="K20" s="18">
        <v>0</v>
      </c>
      <c r="L20" s="6"/>
      <c r="M20" s="6"/>
      <c r="N20" s="6">
        <v>20</v>
      </c>
      <c r="O20" s="6"/>
      <c r="P20" s="6">
        <v>20</v>
      </c>
      <c r="Q20" s="6">
        <v>0</v>
      </c>
      <c r="R20" s="6">
        <v>0</v>
      </c>
      <c r="S20" s="6">
        <v>0</v>
      </c>
      <c r="T20" s="22">
        <v>13</v>
      </c>
      <c r="U20" s="6"/>
      <c r="V20" s="6"/>
      <c r="W20" s="6">
        <v>53</v>
      </c>
      <c r="X20" s="6"/>
      <c r="Y20" s="6">
        <v>48</v>
      </c>
      <c r="Z20" s="6">
        <v>0</v>
      </c>
      <c r="AA20" s="6">
        <v>0</v>
      </c>
      <c r="AB20" s="6">
        <v>0</v>
      </c>
      <c r="AC20" s="6">
        <v>0</v>
      </c>
      <c r="AD20" s="6">
        <v>1</v>
      </c>
      <c r="AE20" s="6">
        <v>1</v>
      </c>
      <c r="AF20" s="6">
        <v>4261</v>
      </c>
      <c r="AG20" s="6"/>
      <c r="AH20" s="6"/>
      <c r="AI20" s="6"/>
      <c r="AJ20" s="6">
        <v>0</v>
      </c>
      <c r="AK20" s="6">
        <v>0</v>
      </c>
      <c r="AL20" s="6">
        <v>0</v>
      </c>
      <c r="AM20" s="6">
        <v>0</v>
      </c>
      <c r="AN20" s="6"/>
      <c r="AO20" s="6"/>
      <c r="AP20" s="6">
        <v>0</v>
      </c>
      <c r="AQ20" s="6"/>
      <c r="AR20" s="6">
        <v>0</v>
      </c>
      <c r="AS20" s="6">
        <v>0</v>
      </c>
      <c r="AT20" s="6">
        <v>0</v>
      </c>
      <c r="AU20" s="6">
        <v>0</v>
      </c>
      <c r="AV20" s="32">
        <v>0</v>
      </c>
      <c r="AW20" s="6">
        <v>0</v>
      </c>
      <c r="AX20" s="6">
        <v>0</v>
      </c>
    </row>
    <row r="21" spans="1:50" s="9" customFormat="1" ht="45" customHeight="1" x14ac:dyDescent="0.25">
      <c r="A21" s="7"/>
      <c r="B21" s="7" t="s">
        <v>23</v>
      </c>
      <c r="C21" s="7"/>
      <c r="D21" s="7"/>
      <c r="E21" s="8">
        <f>SUM(E9:E18)</f>
        <v>81.5</v>
      </c>
      <c r="F21" s="21">
        <f>F9+F11+F12+F13+F14+F15+F16+F17+F18+F19</f>
        <v>6700.5</v>
      </c>
      <c r="G21" s="21">
        <f t="shared" ref="G21:AO21" si="0">SUM(G9:G20)</f>
        <v>8089.5</v>
      </c>
      <c r="H21" s="21">
        <f>SUM(H9:H20)</f>
        <v>6946.5</v>
      </c>
      <c r="I21" s="8">
        <f t="shared" si="0"/>
        <v>17105.8</v>
      </c>
      <c r="J21" s="8">
        <f t="shared" si="0"/>
        <v>21170.2</v>
      </c>
      <c r="K21" s="8">
        <f t="shared" si="0"/>
        <v>23831</v>
      </c>
      <c r="L21" s="8">
        <f t="shared" si="0"/>
        <v>15456</v>
      </c>
      <c r="M21" s="8">
        <f t="shared" si="0"/>
        <v>16315</v>
      </c>
      <c r="N21" s="8">
        <f t="shared" si="0"/>
        <v>43634</v>
      </c>
      <c r="O21" s="8">
        <f t="shared" si="0"/>
        <v>22971</v>
      </c>
      <c r="P21" s="8">
        <f t="shared" si="0"/>
        <v>47812</v>
      </c>
      <c r="Q21" s="21" t="s">
        <v>38</v>
      </c>
      <c r="R21" s="21" t="s">
        <v>38</v>
      </c>
      <c r="S21" s="21" t="s">
        <v>38</v>
      </c>
      <c r="T21" s="21" t="s">
        <v>38</v>
      </c>
      <c r="U21" s="21">
        <f t="shared" si="0"/>
        <v>181</v>
      </c>
      <c r="V21" s="21">
        <f t="shared" si="0"/>
        <v>224</v>
      </c>
      <c r="W21" s="21" t="s">
        <v>38</v>
      </c>
      <c r="X21" s="21" t="s">
        <v>38</v>
      </c>
      <c r="Y21" s="21" t="s">
        <v>38</v>
      </c>
      <c r="Z21" s="21" t="s">
        <v>38</v>
      </c>
      <c r="AA21" s="21" t="s">
        <v>38</v>
      </c>
      <c r="AB21" s="21" t="s">
        <v>38</v>
      </c>
      <c r="AC21" s="21" t="s">
        <v>38</v>
      </c>
      <c r="AD21" s="21" t="s">
        <v>38</v>
      </c>
      <c r="AE21" s="21" t="s">
        <v>38</v>
      </c>
      <c r="AF21" s="21" t="s">
        <v>38</v>
      </c>
      <c r="AG21" s="21">
        <f t="shared" si="0"/>
        <v>0</v>
      </c>
      <c r="AH21" s="21">
        <f t="shared" si="0"/>
        <v>0</v>
      </c>
      <c r="AI21" s="21" t="s">
        <v>38</v>
      </c>
      <c r="AJ21" s="21" t="s">
        <v>38</v>
      </c>
      <c r="AK21" s="21" t="s">
        <v>38</v>
      </c>
      <c r="AL21" s="21" t="s">
        <v>38</v>
      </c>
      <c r="AM21" s="21" t="s">
        <v>38</v>
      </c>
      <c r="AN21" s="21">
        <f t="shared" si="0"/>
        <v>0</v>
      </c>
      <c r="AO21" s="21">
        <f t="shared" si="0"/>
        <v>0</v>
      </c>
      <c r="AP21" s="21" t="s">
        <v>38</v>
      </c>
      <c r="AQ21" s="21" t="s">
        <v>38</v>
      </c>
      <c r="AR21" s="21" t="s">
        <v>38</v>
      </c>
      <c r="AS21" s="21" t="s">
        <v>38</v>
      </c>
      <c r="AT21" s="21" t="s">
        <v>38</v>
      </c>
      <c r="AU21" s="21" t="s">
        <v>38</v>
      </c>
      <c r="AV21" s="33" t="s">
        <v>38</v>
      </c>
      <c r="AW21" s="21" t="s">
        <v>38</v>
      </c>
      <c r="AX21" s="21" t="s">
        <v>38</v>
      </c>
    </row>
  </sheetData>
  <mergeCells count="14">
    <mergeCell ref="A8:AK8"/>
    <mergeCell ref="A5:AT5"/>
    <mergeCell ref="E6:P6"/>
    <mergeCell ref="Q6:Y6"/>
    <mergeCell ref="Z6:AE6"/>
    <mergeCell ref="AJ6:AR6"/>
    <mergeCell ref="AS6:AX6"/>
    <mergeCell ref="A2:AK2"/>
    <mergeCell ref="A6:A7"/>
    <mergeCell ref="B6:B7"/>
    <mergeCell ref="C6:C7"/>
    <mergeCell ref="AF6:AF7"/>
    <mergeCell ref="D6:D7"/>
    <mergeCell ref="A4:AX4"/>
  </mergeCells>
  <pageMargins left="0.31496062992125984" right="0.51181102362204722" top="0.15748031496062992" bottom="0.15748031496062992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2025-09-12T10:28:08Z</dcterms:modified>
</cp:coreProperties>
</file>