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'Лист1'!$A$1:$G$91</definedName>
  </definedNames>
  <calcPr fullCalcOnLoad="1"/>
</workbook>
</file>

<file path=xl/sharedStrings.xml><?xml version="1.0" encoding="utf-8"?>
<sst xmlns="http://schemas.openxmlformats.org/spreadsheetml/2006/main" count="219" uniqueCount="169">
  <si>
    <t>Показатели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</si>
  <si>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</si>
  <si>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</si>
  <si>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</si>
  <si>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</si>
  <si>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</si>
  <si>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</si>
  <si>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</si>
  <si>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</si>
  <si>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</si>
  <si>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</si>
  <si>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</si>
  <si>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</si>
  <si>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</si>
  <si>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</si>
  <si>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</si>
  <si>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</si>
  <si>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</si>
  <si>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</si>
  <si>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</si>
  <si>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</si>
  <si>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</si>
  <si>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</si>
  <si>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</si>
  <si>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</si>
  <si>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</si>
  <si>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</si>
  <si>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</si>
  <si>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</si>
  <si>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</si>
  <si>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</si>
  <si>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</si>
  <si>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</si>
  <si>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</si>
  <si>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</si>
  <si>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Жилые дома (общая площадь квартир)</t>
  </si>
  <si>
    <t>единиц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</si>
  <si>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</si>
  <si>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</si>
  <si>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</si>
  <si>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</si>
  <si>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</si>
  <si>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</si>
  <si>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</si>
  <si>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</si>
  <si>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</si>
  <si>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</si>
  <si>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</si>
  <si>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</si>
  <si>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</si>
  <si>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</si>
  <si>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</si>
  <si>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</si>
  <si>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</si>
  <si>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</si>
  <si>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</si>
  <si>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</si>
  <si>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</si>
  <si>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</si>
  <si>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</si>
  <si>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</si>
  <si>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</si>
  <si>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</si>
  <si>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</si>
  <si>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</si>
  <si>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</si>
  <si>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</si>
  <si>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</si>
  <si>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</si>
  <si>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</si>
  <si>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</si>
  <si>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</si>
  <si>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</si>
  <si>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</si>
  <si>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</si>
  <si>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</si>
  <si>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</si>
  <si>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4.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</si>
  <si>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</si>
  <si>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</si>
  <si>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</si>
  <si>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</si>
  <si>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</si>
  <si>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</si>
  <si>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</si>
  <si>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</si>
  <si>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</si>
  <si>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</si>
  <si>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</si>
  <si>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</si>
  <si>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</si>
  <si>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</si>
  <si>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</si>
  <si>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</si>
  <si>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</si>
  <si>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</si>
  <si>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</si>
  <si>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</si>
  <si>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</si>
  <si>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</si>
  <si>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</si>
  <si>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</si>
  <si>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</si>
  <si>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</si>
  <si>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</si>
  <si>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</si>
  <si>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</si>
  <si>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</si>
  <si>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</si>
  <si>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</si>
  <si>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13.</t>
  </si>
  <si>
    <t>13.1</t>
  </si>
  <si>
    <t>13.2</t>
  </si>
  <si>
    <t>13.3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</si>
  <si>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</si>
  <si>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</si>
  <si>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</si>
  <si>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</si>
  <si>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</si>
  <si>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</si>
  <si>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</si>
  <si>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4.8</t>
  </si>
  <si>
    <t>Производство блоков оконных</t>
  </si>
  <si>
    <t>4.9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</si>
  <si>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</si>
  <si>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</si>
  <si>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</si>
  <si>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</si>
  <si>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r>
      <t>Естествен</t>
    </r>
    <r>
      <rPr>
        <sz val="11"/>
        <rFont val="Times New Roman Cyr"/>
        <family val="0"/>
      </rPr>
      <t>ный прирост (убыль)</t>
    </r>
    <r>
      <rPr>
        <sz val="11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</si>
  <si>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</si>
  <si>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</si>
  <si>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</si>
  <si>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family val="0"/>
      </rPr>
      <t>3</t>
    </r>
  </si>
  <si>
    <t>Поликлиники, /ФАПы</t>
  </si>
  <si>
    <t>тыс.кв.м.</t>
  </si>
  <si>
    <t>тыс.пл.куб.м.</t>
  </si>
  <si>
    <t>тыс.усл.кв.м.</t>
  </si>
  <si>
    <t>усл.куб.м.</t>
  </si>
  <si>
    <t>% к предыд. году в сопост. ценах</t>
  </si>
  <si>
    <t>посещений в смену</t>
  </si>
  <si>
    <t>Среднедушевые  денежные доходы населения</t>
  </si>
  <si>
    <t xml:space="preserve">Уровень зарегистрированной безработицы (на конец периода) </t>
  </si>
  <si>
    <t xml:space="preserve">   -водоснабжение, водотведение, организация сбора и утилизации отходов, деятельность по ликвидации загрязнений</t>
  </si>
  <si>
    <t xml:space="preserve">   - обеспечение электрической энергией, газом и паром; кондиционирование воздуха</t>
  </si>
  <si>
    <t>4.1.</t>
  </si>
  <si>
    <t>Другие (расписать при наличии)</t>
  </si>
  <si>
    <t>Среднемесячная номинальная начисленная заработная плата одного работника по учтенному кругу предприятий</t>
  </si>
  <si>
    <t xml:space="preserve">Численность постоянного населения </t>
  </si>
  <si>
    <t>3.1.1.</t>
  </si>
  <si>
    <t>3.1.2.</t>
  </si>
  <si>
    <t>3.1.3.</t>
  </si>
  <si>
    <t>3.1.4.</t>
  </si>
  <si>
    <t>8.2</t>
  </si>
  <si>
    <t>8.3</t>
  </si>
  <si>
    <t>8.4</t>
  </si>
  <si>
    <t>8.5</t>
  </si>
  <si>
    <t>8.6</t>
  </si>
  <si>
    <t>8.7</t>
  </si>
  <si>
    <t>10.4</t>
  </si>
  <si>
    <t>Исполнитель: Ермакова Алёна Викторовна</t>
  </si>
  <si>
    <t>Телефон: 8(34677)37-250</t>
  </si>
  <si>
    <t>январь-октябрь 2021 года</t>
  </si>
  <si>
    <t>январь-октябрь 2022 года</t>
  </si>
  <si>
    <t>тыс. рублей</t>
  </si>
  <si>
    <t>тыс.руб.</t>
  </si>
  <si>
    <t>тыс.рублей</t>
  </si>
  <si>
    <t>социально-экономического развития МО Кондинский район  за январь-октябрь 2022 года</t>
  </si>
  <si>
    <t>Темп роста  января-октября 2021 года к январю-октябрю 2022 года, %</t>
  </si>
  <si>
    <t>Темп роста  января-октября 2022 года к январю-октябрю 2021 года, %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</si>
</sst>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"/>
    <numFmt numFmtId="184" formatCode="_-* #,##0.0_р_._-;\-* #,##0.0_р_._-;_-* &quot;-&quot;??_р_._-;_-@_-"/>
    <numFmt numFmtId="185" formatCode="_-* #,##0_р_._-;\-* #,##0_р_._-;_-* &quot;-&quot;??_р_._-;_-@_-"/>
    <numFmt numFmtId="186" formatCode="#,##0.0"/>
    <numFmt numFmtId="187" formatCode="#,##0.000"/>
  </numFmts>
  <fonts count="55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sz val="10"/>
      <color rgb="FFFF0000"/>
      <name val="Times New Roman Cyr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82" fontId="6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182" fontId="6" fillId="32" borderId="10" xfId="0" applyNumberFormat="1" applyFont="1" applyFill="1" applyBorder="1" applyAlignment="1">
      <alignment horizontal="center" vertical="center"/>
    </xf>
    <xf numFmtId="181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/>
    </xf>
    <xf numFmtId="0" fontId="7" fillId="33" borderId="0" xfId="0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/>
    </xf>
    <xf numFmtId="182" fontId="6" fillId="33" borderId="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52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86" fontId="8" fillId="3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0" xfId="0" applyFont="1" applyFill="1" applyBorder="1" applyAlignment="1" applyProtection="1">
      <alignment horizontal="left" vertical="center" wrapText="1" indent="1"/>
      <protection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SheetLayoutView="75" zoomScalePageLayoutView="75" workbookViewId="0" topLeftCell="A1">
      <pane ySplit="4" topLeftCell="A50" activePane="bottomLeft" state="frozen"/>
      <selection pane="topLeft" activeCell="B1" sqref="B1"/>
      <selection pane="bottomLeft" activeCell="K54" sqref="K54"/>
    </sheetView>
  </sheetViews>
  <sheetFormatPr defaultColWidth="9.00390625" defaultRowHeight="12.75"/>
  <cols>
    <col min="1" max="1" width="5.75390625" style="1" customWidth="1"/>
    <col min="2" max="2" width="46.125" style="1" customWidth="1"/>
    <col min="3" max="3" width="13.875" style="36" customWidth="1"/>
    <col min="4" max="4" width="11.75390625" style="50" customWidth="1"/>
    <col min="5" max="5" width="15.25390625" style="1" customWidth="1"/>
    <col min="6" max="6" width="11.75390625" style="50" customWidth="1"/>
    <col min="7" max="7" width="16.00390625" style="1" customWidth="1"/>
    <col min="8" max="13" width="13.625" style="1" customWidth="1"/>
    <col min="14" max="16384" width="9.125" style="1" customWidth="1"/>
  </cols>
  <sheetData>
    <row r="1" spans="2:13" s="5" customFormat="1" ht="15.75">
      <c r="B1" s="56" t="s">
        <v>58</v>
      </c>
      <c r="C1" s="56"/>
      <c r="D1" s="55"/>
      <c r="E1" s="55"/>
      <c r="F1" s="55"/>
      <c r="G1" s="55"/>
      <c r="H1" s="38"/>
      <c r="I1" s="38"/>
      <c r="J1" s="38"/>
      <c r="K1" s="38"/>
      <c r="L1" s="38"/>
      <c r="M1" s="38"/>
    </row>
    <row r="2" spans="2:13" s="5" customFormat="1" ht="15.75">
      <c r="B2" s="54" t="s">
        <v>166</v>
      </c>
      <c r="C2" s="54"/>
      <c r="D2" s="55"/>
      <c r="E2" s="55"/>
      <c r="F2" s="55"/>
      <c r="G2" s="55"/>
      <c r="H2" s="38"/>
      <c r="I2" s="38"/>
      <c r="J2" s="38"/>
      <c r="K2" s="38"/>
      <c r="L2" s="38"/>
      <c r="M2" s="38"/>
    </row>
    <row r="3" spans="2:6" s="5" customFormat="1" ht="15">
      <c r="B3" s="6"/>
      <c r="C3" s="28"/>
      <c r="D3" s="6"/>
      <c r="F3" s="17"/>
    </row>
    <row r="4" spans="1:13" s="9" customFormat="1" ht="126.75" customHeight="1">
      <c r="A4" s="7" t="s">
        <v>64</v>
      </c>
      <c r="B4" s="8" t="s">
        <v>0</v>
      </c>
      <c r="C4" s="29" t="s">
        <v>57</v>
      </c>
      <c r="D4" s="18" t="s">
        <v>161</v>
      </c>
      <c r="E4" s="48" t="s">
        <v>167</v>
      </c>
      <c r="F4" s="18" t="s">
        <v>162</v>
      </c>
      <c r="G4" s="48" t="s">
        <v>168</v>
      </c>
      <c r="H4" s="39"/>
      <c r="I4" s="39"/>
      <c r="J4" s="39"/>
      <c r="K4" s="39"/>
      <c r="L4" s="39"/>
      <c r="M4" s="39"/>
    </row>
    <row r="5" spans="1:13" s="9" customFormat="1" ht="20.25" customHeight="1">
      <c r="A5" s="10" t="s">
        <v>65</v>
      </c>
      <c r="B5" s="25" t="s">
        <v>50</v>
      </c>
      <c r="C5" s="25"/>
      <c r="D5" s="42"/>
      <c r="E5" s="11"/>
      <c r="F5" s="42"/>
      <c r="G5" s="11"/>
      <c r="H5" s="40"/>
      <c r="I5" s="40"/>
      <c r="J5" s="40"/>
      <c r="K5" s="40"/>
      <c r="L5" s="40"/>
      <c r="M5" s="40"/>
    </row>
    <row r="6" spans="1:13" s="9" customFormat="1" ht="33.75" customHeight="1">
      <c r="A6" s="43" t="s">
        <v>67</v>
      </c>
      <c r="B6" s="12" t="s">
        <v>147</v>
      </c>
      <c r="C6" s="30" t="s">
        <v>59</v>
      </c>
      <c r="D6" s="20">
        <v>2713</v>
      </c>
      <c r="E6" s="14">
        <f>D6/F6*100%</f>
        <v>1.00073773515308</v>
      </c>
      <c r="F6" s="20">
        <v>2711</v>
      </c>
      <c r="G6" s="14">
        <v>99.9</v>
      </c>
      <c r="H6" s="41"/>
      <c r="I6" s="41"/>
      <c r="J6" s="41"/>
      <c r="K6" s="41"/>
      <c r="L6" s="41"/>
      <c r="M6" s="41"/>
    </row>
    <row r="7" spans="1:13" s="9" customFormat="1" ht="18.75" customHeight="1">
      <c r="A7" s="43" t="s">
        <v>68</v>
      </c>
      <c r="B7" s="13" t="s">
        <v>128</v>
      </c>
      <c r="C7" s="30" t="s">
        <v>59</v>
      </c>
      <c r="D7" s="22">
        <v>13</v>
      </c>
      <c r="E7" s="14">
        <f aca="true" t="shared" si="0" ref="E7:E70">D7/F7*100%</f>
        <v>1.1818181818181819</v>
      </c>
      <c r="F7" s="22">
        <v>11</v>
      </c>
      <c r="G7" s="14">
        <f aca="true" t="shared" si="1" ref="G7:G70">F7/D7*100%</f>
        <v>0.8461538461538461</v>
      </c>
      <c r="H7" s="41"/>
      <c r="I7" s="41"/>
      <c r="J7" s="41"/>
      <c r="K7" s="41"/>
      <c r="L7" s="41"/>
      <c r="M7" s="41"/>
    </row>
    <row r="8" spans="1:13" s="9" customFormat="1" ht="20.25" customHeight="1">
      <c r="A8" s="43" t="s">
        <v>69</v>
      </c>
      <c r="B8" s="13" t="s">
        <v>47</v>
      </c>
      <c r="C8" s="30" t="s">
        <v>59</v>
      </c>
      <c r="D8" s="22">
        <v>40</v>
      </c>
      <c r="E8" s="14">
        <f t="shared" si="0"/>
        <v>0.9523809523809523</v>
      </c>
      <c r="F8" s="22">
        <v>42</v>
      </c>
      <c r="G8" s="14">
        <f t="shared" si="1"/>
        <v>1.05</v>
      </c>
      <c r="H8" s="41"/>
      <c r="I8" s="41"/>
      <c r="J8" s="41"/>
      <c r="K8" s="41"/>
      <c r="L8" s="41"/>
      <c r="M8" s="41"/>
    </row>
    <row r="9" spans="1:13" s="9" customFormat="1" ht="20.25" customHeight="1">
      <c r="A9" s="44" t="s">
        <v>66</v>
      </c>
      <c r="B9" s="23" t="s">
        <v>51</v>
      </c>
      <c r="C9" s="23"/>
      <c r="D9" s="19"/>
      <c r="E9" s="14" t="e">
        <f t="shared" si="0"/>
        <v>#DIV/0!</v>
      </c>
      <c r="F9" s="19"/>
      <c r="G9" s="14" t="e">
        <f t="shared" si="1"/>
        <v>#DIV/0!</v>
      </c>
      <c r="H9" s="41"/>
      <c r="I9" s="41"/>
      <c r="J9" s="41"/>
      <c r="K9" s="41"/>
      <c r="L9" s="41"/>
      <c r="M9" s="41"/>
    </row>
    <row r="10" spans="1:13" s="9" customFormat="1" ht="45" customHeight="1">
      <c r="A10" s="43" t="s">
        <v>70</v>
      </c>
      <c r="B10" s="12" t="s">
        <v>37</v>
      </c>
      <c r="C10" s="30" t="s">
        <v>59</v>
      </c>
      <c r="D10" s="22">
        <v>497</v>
      </c>
      <c r="E10" s="14">
        <f t="shared" si="0"/>
        <v>0.9613152804642167</v>
      </c>
      <c r="F10" s="19">
        <v>517</v>
      </c>
      <c r="G10" s="14">
        <f t="shared" si="1"/>
        <v>1.040241448692153</v>
      </c>
      <c r="H10" s="41"/>
      <c r="I10" s="41"/>
      <c r="J10" s="41"/>
      <c r="K10" s="41"/>
      <c r="L10" s="41"/>
      <c r="M10" s="41"/>
    </row>
    <row r="11" spans="1:13" s="9" customFormat="1" ht="62.25" customHeight="1">
      <c r="A11" s="43" t="s">
        <v>71</v>
      </c>
      <c r="B11" s="12" t="s">
        <v>38</v>
      </c>
      <c r="C11" s="30" t="s">
        <v>59</v>
      </c>
      <c r="D11" s="22">
        <v>443</v>
      </c>
      <c r="E11" s="14">
        <f t="shared" si="0"/>
        <v>0.9568034557235421</v>
      </c>
      <c r="F11" s="20">
        <v>463</v>
      </c>
      <c r="G11" s="14">
        <f t="shared" si="1"/>
        <v>1.0451467268623025</v>
      </c>
      <c r="H11" s="41"/>
      <c r="I11" s="41"/>
      <c r="J11" s="41"/>
      <c r="K11" s="41"/>
      <c r="L11" s="41"/>
      <c r="M11" s="41"/>
    </row>
    <row r="12" spans="1:13" s="9" customFormat="1" ht="60.75" customHeight="1">
      <c r="A12" s="43" t="s">
        <v>72</v>
      </c>
      <c r="B12" s="12" t="s">
        <v>62</v>
      </c>
      <c r="C12" s="30" t="s">
        <v>59</v>
      </c>
      <c r="D12" s="22">
        <v>38</v>
      </c>
      <c r="E12" s="52">
        <f t="shared" si="0"/>
        <v>1.6521739130434783</v>
      </c>
      <c r="F12" s="22">
        <v>23</v>
      </c>
      <c r="G12" s="14">
        <v>57.1</v>
      </c>
      <c r="H12" s="41"/>
      <c r="I12" s="41"/>
      <c r="J12" s="41"/>
      <c r="K12" s="41"/>
      <c r="L12" s="41"/>
      <c r="M12" s="41"/>
    </row>
    <row r="13" spans="1:13" s="9" customFormat="1" ht="30">
      <c r="A13" s="43" t="s">
        <v>73</v>
      </c>
      <c r="B13" s="12" t="s">
        <v>61</v>
      </c>
      <c r="C13" s="30" t="s">
        <v>59</v>
      </c>
      <c r="D13" s="22">
        <v>26</v>
      </c>
      <c r="E13" s="52">
        <f t="shared" si="0"/>
        <v>1.4444444444444444</v>
      </c>
      <c r="F13" s="22">
        <v>18</v>
      </c>
      <c r="G13" s="14">
        <v>54</v>
      </c>
      <c r="H13" s="41"/>
      <c r="I13" s="41"/>
      <c r="J13" s="41"/>
      <c r="K13" s="41"/>
      <c r="L13" s="41"/>
      <c r="M13" s="41"/>
    </row>
    <row r="14" spans="1:13" s="9" customFormat="1" ht="30" customHeight="1">
      <c r="A14" s="43" t="s">
        <v>74</v>
      </c>
      <c r="B14" s="12" t="s">
        <v>141</v>
      </c>
      <c r="C14" s="29" t="s">
        <v>5</v>
      </c>
      <c r="D14" s="19">
        <v>1.78</v>
      </c>
      <c r="E14" s="14">
        <f t="shared" si="0"/>
        <v>1.435483870967742</v>
      </c>
      <c r="F14" s="19">
        <v>1.24</v>
      </c>
      <c r="G14" s="14">
        <v>48.2</v>
      </c>
      <c r="H14" s="41"/>
      <c r="I14" s="41"/>
      <c r="J14" s="41"/>
      <c r="K14" s="41"/>
      <c r="L14" s="41"/>
      <c r="M14" s="41"/>
    </row>
    <row r="15" spans="1:13" s="9" customFormat="1" ht="20.25" customHeight="1">
      <c r="A15" s="43" t="s">
        <v>115</v>
      </c>
      <c r="B15" s="12" t="s">
        <v>116</v>
      </c>
      <c r="C15" s="29" t="s">
        <v>36</v>
      </c>
      <c r="D15" s="21"/>
      <c r="E15" s="14" t="e">
        <f t="shared" si="0"/>
        <v>#DIV/0!</v>
      </c>
      <c r="F15" s="21"/>
      <c r="G15" s="14" t="e">
        <f t="shared" si="1"/>
        <v>#DIV/0!</v>
      </c>
      <c r="H15" s="41"/>
      <c r="I15" s="41"/>
      <c r="J15" s="41"/>
      <c r="K15" s="41"/>
      <c r="L15" s="41"/>
      <c r="M15" s="41"/>
    </row>
    <row r="16" spans="1:13" s="9" customFormat="1" ht="16.5" customHeight="1">
      <c r="A16" s="43" t="s">
        <v>117</v>
      </c>
      <c r="B16" s="12" t="s">
        <v>118</v>
      </c>
      <c r="C16" s="29"/>
      <c r="D16" s="21">
        <v>0</v>
      </c>
      <c r="E16" s="14">
        <f t="shared" si="0"/>
        <v>0</v>
      </c>
      <c r="F16" s="21">
        <v>1</v>
      </c>
      <c r="G16" s="14" t="e">
        <f t="shared" si="1"/>
        <v>#DIV/0!</v>
      </c>
      <c r="H16" s="41"/>
      <c r="I16" s="41"/>
      <c r="J16" s="41"/>
      <c r="K16" s="41"/>
      <c r="L16" s="41"/>
      <c r="M16" s="41"/>
    </row>
    <row r="17" spans="1:13" s="9" customFormat="1" ht="17.25" customHeight="1">
      <c r="A17" s="43" t="s">
        <v>119</v>
      </c>
      <c r="B17" s="12" t="s">
        <v>120</v>
      </c>
      <c r="C17" s="29"/>
      <c r="D17" s="21">
        <v>0</v>
      </c>
      <c r="E17" s="14">
        <f>F17</f>
        <v>0</v>
      </c>
      <c r="F17" s="21">
        <v>0</v>
      </c>
      <c r="G17" s="14" t="e">
        <f t="shared" si="1"/>
        <v>#DIV/0!</v>
      </c>
      <c r="H17" s="41"/>
      <c r="I17" s="41"/>
      <c r="J17" s="41"/>
      <c r="K17" s="41"/>
      <c r="L17" s="41"/>
      <c r="M17" s="41"/>
    </row>
    <row r="18" spans="1:13" s="9" customFormat="1" ht="72" customHeight="1">
      <c r="A18" s="44" t="s">
        <v>75</v>
      </c>
      <c r="B18" s="23" t="s">
        <v>53</v>
      </c>
      <c r="C18" s="23"/>
      <c r="D18" s="19">
        <v>405</v>
      </c>
      <c r="E18" s="14">
        <f t="shared" si="0"/>
        <v>0.995085995085995</v>
      </c>
      <c r="F18" s="19">
        <v>407</v>
      </c>
      <c r="G18" s="14">
        <f t="shared" si="1"/>
        <v>1.0049382716049382</v>
      </c>
      <c r="H18" s="40"/>
      <c r="I18" s="40"/>
      <c r="J18" s="40"/>
      <c r="K18" s="40"/>
      <c r="L18" s="40"/>
      <c r="M18" s="40"/>
    </row>
    <row r="19" spans="1:13" s="9" customFormat="1" ht="21" customHeight="1">
      <c r="A19" s="43"/>
      <c r="B19" s="13" t="s">
        <v>1</v>
      </c>
      <c r="C19" s="30" t="s">
        <v>163</v>
      </c>
      <c r="D19" s="21">
        <v>0.011</v>
      </c>
      <c r="E19" s="14">
        <f t="shared" si="0"/>
        <v>0.6470588235294117</v>
      </c>
      <c r="F19" s="21">
        <v>0.017</v>
      </c>
      <c r="G19" s="14">
        <f t="shared" si="1"/>
        <v>1.5454545454545456</v>
      </c>
      <c r="H19" s="41"/>
      <c r="I19" s="41"/>
      <c r="J19" s="41"/>
      <c r="K19" s="41"/>
      <c r="L19" s="41"/>
      <c r="M19" s="41"/>
    </row>
    <row r="20" spans="1:13" s="9" customFormat="1" ht="45" customHeight="1">
      <c r="A20" s="43" t="s">
        <v>76</v>
      </c>
      <c r="B20" s="13" t="s">
        <v>40</v>
      </c>
      <c r="C20" s="30" t="s">
        <v>41</v>
      </c>
      <c r="D20" s="20"/>
      <c r="E20" s="14" t="e">
        <f t="shared" si="0"/>
        <v>#DIV/0!</v>
      </c>
      <c r="F20" s="20"/>
      <c r="G20" s="14" t="e">
        <f t="shared" si="1"/>
        <v>#DIV/0!</v>
      </c>
      <c r="H20" s="41"/>
      <c r="I20" s="41"/>
      <c r="J20" s="41"/>
      <c r="K20" s="41"/>
      <c r="L20" s="41"/>
      <c r="M20" s="41"/>
    </row>
    <row r="21" spans="1:13" s="15" customFormat="1" ht="15.75" customHeight="1">
      <c r="A21" s="45"/>
      <c r="B21" s="13" t="s">
        <v>114</v>
      </c>
      <c r="C21" s="31"/>
      <c r="D21" s="20">
        <f>SUM(D24+D27+D30+D33)/4</f>
        <v>100.925</v>
      </c>
      <c r="E21" s="14">
        <f t="shared" si="0"/>
        <v>0.9280459770114943</v>
      </c>
      <c r="F21" s="20">
        <f>SUM(F24+F27+F30+F33)/4</f>
        <v>108.75</v>
      </c>
      <c r="G21" s="14">
        <f t="shared" si="1"/>
        <v>1.0775328214020312</v>
      </c>
      <c r="H21" s="41"/>
      <c r="I21" s="41"/>
      <c r="J21" s="41"/>
      <c r="K21" s="41"/>
      <c r="L21" s="41"/>
      <c r="M21" s="41"/>
    </row>
    <row r="22" spans="1:13" s="9" customFormat="1" ht="15">
      <c r="A22" s="43" t="s">
        <v>148</v>
      </c>
      <c r="B22" s="13" t="s">
        <v>3</v>
      </c>
      <c r="C22" s="30"/>
      <c r="D22" s="49"/>
      <c r="E22" s="14" t="e">
        <f t="shared" si="0"/>
        <v>#DIV/0!</v>
      </c>
      <c r="F22" s="49"/>
      <c r="G22" s="14" t="e">
        <f t="shared" si="1"/>
        <v>#DIV/0!</v>
      </c>
      <c r="H22" s="41"/>
      <c r="I22" s="41"/>
      <c r="J22" s="41"/>
      <c r="K22" s="41"/>
      <c r="L22" s="41"/>
      <c r="M22" s="41"/>
    </row>
    <row r="23" spans="1:13" s="9" customFormat="1" ht="37.5" customHeight="1">
      <c r="A23" s="43"/>
      <c r="B23" s="13" t="s">
        <v>42</v>
      </c>
      <c r="C23" s="30" t="s">
        <v>41</v>
      </c>
      <c r="D23" s="20"/>
      <c r="E23" s="14" t="e">
        <f t="shared" si="0"/>
        <v>#DIV/0!</v>
      </c>
      <c r="F23" s="20"/>
      <c r="G23" s="14" t="e">
        <f t="shared" si="1"/>
        <v>#DIV/0!</v>
      </c>
      <c r="H23" s="41"/>
      <c r="I23" s="41"/>
      <c r="J23" s="41"/>
      <c r="K23" s="41"/>
      <c r="L23" s="41"/>
      <c r="M23" s="41"/>
    </row>
    <row r="24" spans="1:13" s="15" customFormat="1" ht="15" customHeight="1">
      <c r="A24" s="45"/>
      <c r="B24" s="13" t="s">
        <v>114</v>
      </c>
      <c r="C24" s="31"/>
      <c r="D24" s="20">
        <v>83.9</v>
      </c>
      <c r="E24" s="14">
        <f t="shared" si="0"/>
        <v>0.7220309810671257</v>
      </c>
      <c r="F24" s="20">
        <v>116.2</v>
      </c>
      <c r="G24" s="14">
        <f t="shared" si="1"/>
        <v>1.3849821215733016</v>
      </c>
      <c r="H24" s="41"/>
      <c r="I24" s="41"/>
      <c r="J24" s="41"/>
      <c r="K24" s="41"/>
      <c r="L24" s="41"/>
      <c r="M24" s="41"/>
    </row>
    <row r="25" spans="1:13" s="9" customFormat="1" ht="15">
      <c r="A25" s="43" t="s">
        <v>149</v>
      </c>
      <c r="B25" s="13" t="s">
        <v>4</v>
      </c>
      <c r="C25" s="30" t="s">
        <v>2</v>
      </c>
      <c r="D25" s="49"/>
      <c r="E25" s="14" t="e">
        <f t="shared" si="0"/>
        <v>#DIV/0!</v>
      </c>
      <c r="F25" s="49"/>
      <c r="G25" s="14" t="e">
        <f t="shared" si="1"/>
        <v>#DIV/0!</v>
      </c>
      <c r="H25" s="41"/>
      <c r="I25" s="41"/>
      <c r="J25" s="41"/>
      <c r="K25" s="41"/>
      <c r="L25" s="41"/>
      <c r="M25" s="41"/>
    </row>
    <row r="26" spans="1:13" s="9" customFormat="1" ht="39" customHeight="1">
      <c r="A26" s="43"/>
      <c r="B26" s="13" t="s">
        <v>42</v>
      </c>
      <c r="C26" s="30" t="s">
        <v>41</v>
      </c>
      <c r="D26" s="20"/>
      <c r="E26" s="14" t="e">
        <f t="shared" si="0"/>
        <v>#DIV/0!</v>
      </c>
      <c r="F26" s="20"/>
      <c r="G26" s="14" t="e">
        <f t="shared" si="1"/>
        <v>#DIV/0!</v>
      </c>
      <c r="H26" s="41"/>
      <c r="I26" s="41"/>
      <c r="J26" s="41"/>
      <c r="K26" s="41"/>
      <c r="L26" s="41"/>
      <c r="M26" s="41"/>
    </row>
    <row r="27" spans="1:13" s="15" customFormat="1" ht="17.25" customHeight="1">
      <c r="A27" s="45"/>
      <c r="B27" s="13" t="s">
        <v>114</v>
      </c>
      <c r="C27" s="31"/>
      <c r="D27" s="20">
        <v>99.8</v>
      </c>
      <c r="E27" s="14">
        <f t="shared" si="0"/>
        <v>0.899099099099099</v>
      </c>
      <c r="F27" s="20">
        <v>111</v>
      </c>
      <c r="G27" s="14">
        <f t="shared" si="1"/>
        <v>1.1122244488977957</v>
      </c>
      <c r="H27" s="41"/>
      <c r="I27" s="41"/>
      <c r="J27" s="41"/>
      <c r="K27" s="41"/>
      <c r="L27" s="41"/>
      <c r="M27" s="41"/>
    </row>
    <row r="28" spans="1:13" s="9" customFormat="1" ht="30">
      <c r="A28" s="43" t="s">
        <v>150</v>
      </c>
      <c r="B28" s="13" t="s">
        <v>143</v>
      </c>
      <c r="C28" s="30" t="s">
        <v>2</v>
      </c>
      <c r="D28" s="49"/>
      <c r="E28" s="14" t="e">
        <f t="shared" si="0"/>
        <v>#DIV/0!</v>
      </c>
      <c r="F28" s="49"/>
      <c r="G28" s="14" t="e">
        <f t="shared" si="1"/>
        <v>#DIV/0!</v>
      </c>
      <c r="H28" s="41"/>
      <c r="I28" s="41"/>
      <c r="J28" s="41"/>
      <c r="K28" s="41"/>
      <c r="L28" s="41"/>
      <c r="M28" s="41"/>
    </row>
    <row r="29" spans="1:13" s="9" customFormat="1" ht="41.25" customHeight="1">
      <c r="A29" s="43"/>
      <c r="B29" s="13" t="s">
        <v>42</v>
      </c>
      <c r="C29" s="30" t="s">
        <v>41</v>
      </c>
      <c r="D29" s="20"/>
      <c r="E29" s="14" t="e">
        <f t="shared" si="0"/>
        <v>#DIV/0!</v>
      </c>
      <c r="F29" s="20"/>
      <c r="G29" s="14" t="e">
        <f t="shared" si="1"/>
        <v>#DIV/0!</v>
      </c>
      <c r="H29" s="41"/>
      <c r="I29" s="41"/>
      <c r="J29" s="41"/>
      <c r="K29" s="41"/>
      <c r="L29" s="41"/>
      <c r="M29" s="41"/>
    </row>
    <row r="30" spans="1:13" s="15" customFormat="1" ht="18" customHeight="1">
      <c r="A30" s="45"/>
      <c r="B30" s="13" t="s">
        <v>114</v>
      </c>
      <c r="C30" s="31"/>
      <c r="D30" s="20">
        <v>103</v>
      </c>
      <c r="E30" s="14">
        <f t="shared" si="0"/>
        <v>0.9903846153846154</v>
      </c>
      <c r="F30" s="20">
        <v>104</v>
      </c>
      <c r="G30" s="14">
        <f t="shared" si="1"/>
        <v>1.0097087378640777</v>
      </c>
      <c r="H30" s="41"/>
      <c r="I30" s="41"/>
      <c r="J30" s="41"/>
      <c r="K30" s="41"/>
      <c r="L30" s="41"/>
      <c r="M30" s="41"/>
    </row>
    <row r="31" spans="1:13" s="9" customFormat="1" ht="45">
      <c r="A31" s="43" t="s">
        <v>151</v>
      </c>
      <c r="B31" s="13" t="s">
        <v>142</v>
      </c>
      <c r="C31" s="30" t="s">
        <v>2</v>
      </c>
      <c r="D31" s="49"/>
      <c r="E31" s="14" t="e">
        <f t="shared" si="0"/>
        <v>#DIV/0!</v>
      </c>
      <c r="F31" s="49"/>
      <c r="G31" s="14" t="e">
        <f t="shared" si="1"/>
        <v>#DIV/0!</v>
      </c>
      <c r="H31" s="41"/>
      <c r="I31" s="41"/>
      <c r="J31" s="41"/>
      <c r="K31" s="41"/>
      <c r="L31" s="41"/>
      <c r="M31" s="41"/>
    </row>
    <row r="32" spans="1:13" s="9" customFormat="1" ht="40.5" customHeight="1">
      <c r="A32" s="43"/>
      <c r="B32" s="13" t="s">
        <v>42</v>
      </c>
      <c r="C32" s="30" t="s">
        <v>41</v>
      </c>
      <c r="D32" s="20"/>
      <c r="E32" s="14" t="e">
        <f t="shared" si="0"/>
        <v>#DIV/0!</v>
      </c>
      <c r="F32" s="20"/>
      <c r="G32" s="14" t="e">
        <f t="shared" si="1"/>
        <v>#DIV/0!</v>
      </c>
      <c r="H32" s="41"/>
      <c r="I32" s="41"/>
      <c r="J32" s="41"/>
      <c r="K32" s="41"/>
      <c r="L32" s="41"/>
      <c r="M32" s="41"/>
    </row>
    <row r="33" spans="1:13" s="15" customFormat="1" ht="15.75" customHeight="1">
      <c r="A33" s="45"/>
      <c r="B33" s="13" t="s">
        <v>114</v>
      </c>
      <c r="C33" s="31"/>
      <c r="D33" s="20">
        <v>117</v>
      </c>
      <c r="E33" s="14">
        <f t="shared" si="0"/>
        <v>1.1271676300578035</v>
      </c>
      <c r="F33" s="20">
        <v>103.8</v>
      </c>
      <c r="G33" s="14">
        <f t="shared" si="1"/>
        <v>0.8871794871794871</v>
      </c>
      <c r="H33" s="41"/>
      <c r="I33" s="41"/>
      <c r="J33" s="41"/>
      <c r="K33" s="41"/>
      <c r="L33" s="41"/>
      <c r="M33" s="41"/>
    </row>
    <row r="34" spans="1:13" s="9" customFormat="1" ht="30" customHeight="1">
      <c r="A34" s="44" t="s">
        <v>77</v>
      </c>
      <c r="B34" s="24" t="s">
        <v>6</v>
      </c>
      <c r="C34" s="24"/>
      <c r="D34" s="19"/>
      <c r="E34" s="14" t="e">
        <f t="shared" si="0"/>
        <v>#DIV/0!</v>
      </c>
      <c r="F34" s="19"/>
      <c r="G34" s="14" t="e">
        <f t="shared" si="1"/>
        <v>#DIV/0!</v>
      </c>
      <c r="H34" s="41"/>
      <c r="I34" s="41"/>
      <c r="J34" s="41"/>
      <c r="K34" s="41"/>
      <c r="L34" s="41"/>
      <c r="M34" s="41"/>
    </row>
    <row r="35" spans="1:13" s="9" customFormat="1" ht="18" customHeight="1">
      <c r="A35" s="43" t="s">
        <v>144</v>
      </c>
      <c r="B35" s="13" t="s">
        <v>7</v>
      </c>
      <c r="C35" s="30" t="s">
        <v>8</v>
      </c>
      <c r="D35" s="20"/>
      <c r="E35" s="14" t="e">
        <f t="shared" si="0"/>
        <v>#DIV/0!</v>
      </c>
      <c r="F35" s="20"/>
      <c r="G35" s="14" t="e">
        <f t="shared" si="1"/>
        <v>#DIV/0!</v>
      </c>
      <c r="H35" s="41"/>
      <c r="I35" s="41"/>
      <c r="J35" s="41"/>
      <c r="K35" s="41"/>
      <c r="L35" s="41"/>
      <c r="M35" s="41"/>
    </row>
    <row r="36" spans="1:13" s="9" customFormat="1" ht="15.75" customHeight="1">
      <c r="A36" s="43" t="s">
        <v>78</v>
      </c>
      <c r="B36" s="13" t="s">
        <v>63</v>
      </c>
      <c r="C36" s="30" t="s">
        <v>8</v>
      </c>
      <c r="D36" s="20"/>
      <c r="E36" s="14" t="e">
        <f t="shared" si="0"/>
        <v>#DIV/0!</v>
      </c>
      <c r="F36" s="20"/>
      <c r="G36" s="14" t="e">
        <f t="shared" si="1"/>
        <v>#DIV/0!</v>
      </c>
      <c r="H36" s="41"/>
      <c r="I36" s="41"/>
      <c r="J36" s="41"/>
      <c r="K36" s="41"/>
      <c r="L36" s="41"/>
      <c r="M36" s="41"/>
    </row>
    <row r="37" spans="1:13" s="9" customFormat="1" ht="18.75" customHeight="1">
      <c r="A37" s="43" t="s">
        <v>79</v>
      </c>
      <c r="B37" s="13" t="s">
        <v>9</v>
      </c>
      <c r="C37" s="30" t="s">
        <v>8</v>
      </c>
      <c r="D37" s="20"/>
      <c r="E37" s="14" t="e">
        <f t="shared" si="0"/>
        <v>#DIV/0!</v>
      </c>
      <c r="F37" s="20"/>
      <c r="G37" s="14" t="e">
        <f t="shared" si="1"/>
        <v>#DIV/0!</v>
      </c>
      <c r="H37" s="41"/>
      <c r="I37" s="41"/>
      <c r="J37" s="41"/>
      <c r="K37" s="41"/>
      <c r="L37" s="41"/>
      <c r="M37" s="41"/>
    </row>
    <row r="38" spans="1:13" s="9" customFormat="1" ht="18.75" customHeight="1">
      <c r="A38" s="43" t="s">
        <v>80</v>
      </c>
      <c r="B38" s="13" t="s">
        <v>122</v>
      </c>
      <c r="C38" s="30" t="s">
        <v>134</v>
      </c>
      <c r="D38" s="21"/>
      <c r="E38" s="14" t="e">
        <f t="shared" si="0"/>
        <v>#DIV/0!</v>
      </c>
      <c r="F38" s="21"/>
      <c r="G38" s="14" t="e">
        <f t="shared" si="1"/>
        <v>#DIV/0!</v>
      </c>
      <c r="H38" s="41"/>
      <c r="I38" s="41"/>
      <c r="J38" s="41"/>
      <c r="K38" s="41"/>
      <c r="L38" s="41"/>
      <c r="M38" s="41"/>
    </row>
    <row r="39" spans="1:13" s="9" customFormat="1" ht="18" customHeight="1">
      <c r="A39" s="43" t="s">
        <v>81</v>
      </c>
      <c r="B39" s="13" t="s">
        <v>124</v>
      </c>
      <c r="C39" s="30" t="s">
        <v>134</v>
      </c>
      <c r="D39" s="21"/>
      <c r="E39" s="14" t="e">
        <f t="shared" si="0"/>
        <v>#DIV/0!</v>
      </c>
      <c r="F39" s="21"/>
      <c r="G39" s="14" t="e">
        <f t="shared" si="1"/>
        <v>#DIV/0!</v>
      </c>
      <c r="H39" s="41"/>
      <c r="I39" s="41"/>
      <c r="J39" s="41"/>
      <c r="K39" s="41"/>
      <c r="L39" s="41"/>
      <c r="M39" s="41"/>
    </row>
    <row r="40" spans="1:13" s="9" customFormat="1" ht="18" customHeight="1">
      <c r="A40" s="43" t="s">
        <v>82</v>
      </c>
      <c r="B40" s="13" t="s">
        <v>125</v>
      </c>
      <c r="C40" s="30" t="s">
        <v>135</v>
      </c>
      <c r="D40" s="21"/>
      <c r="E40" s="14" t="e">
        <f t="shared" si="0"/>
        <v>#DIV/0!</v>
      </c>
      <c r="F40" s="21"/>
      <c r="G40" s="14" t="e">
        <f t="shared" si="1"/>
        <v>#DIV/0!</v>
      </c>
      <c r="H40" s="41"/>
      <c r="I40" s="41"/>
      <c r="J40" s="41"/>
      <c r="K40" s="41"/>
      <c r="L40" s="41"/>
      <c r="M40" s="41"/>
    </row>
    <row r="41" spans="1:13" s="9" customFormat="1" ht="29.25" customHeight="1">
      <c r="A41" s="43" t="s">
        <v>83</v>
      </c>
      <c r="B41" s="13" t="s">
        <v>126</v>
      </c>
      <c r="C41" s="30" t="s">
        <v>136</v>
      </c>
      <c r="D41" s="21"/>
      <c r="E41" s="14" t="e">
        <f t="shared" si="0"/>
        <v>#DIV/0!</v>
      </c>
      <c r="F41" s="21"/>
      <c r="G41" s="14" t="e">
        <f t="shared" si="1"/>
        <v>#DIV/0!</v>
      </c>
      <c r="H41" s="41"/>
      <c r="I41" s="41"/>
      <c r="J41" s="41"/>
      <c r="K41" s="41"/>
      <c r="L41" s="41"/>
      <c r="M41" s="41"/>
    </row>
    <row r="42" spans="1:13" s="9" customFormat="1" ht="20.25" customHeight="1">
      <c r="A42" s="43" t="s">
        <v>121</v>
      </c>
      <c r="B42" s="13" t="s">
        <v>127</v>
      </c>
      <c r="C42" s="30" t="s">
        <v>137</v>
      </c>
      <c r="D42" s="21"/>
      <c r="E42" s="14" t="e">
        <f t="shared" si="0"/>
        <v>#DIV/0!</v>
      </c>
      <c r="F42" s="21"/>
      <c r="G42" s="14" t="e">
        <f t="shared" si="1"/>
        <v>#DIV/0!</v>
      </c>
      <c r="H42" s="41"/>
      <c r="I42" s="41"/>
      <c r="J42" s="41"/>
      <c r="K42" s="41"/>
      <c r="L42" s="41"/>
      <c r="M42" s="41"/>
    </row>
    <row r="43" spans="1:13" s="9" customFormat="1" ht="18" customHeight="1">
      <c r="A43" s="43" t="s">
        <v>123</v>
      </c>
      <c r="B43" s="13" t="s">
        <v>145</v>
      </c>
      <c r="C43" s="30"/>
      <c r="D43" s="21"/>
      <c r="E43" s="14" t="e">
        <f t="shared" si="0"/>
        <v>#DIV/0!</v>
      </c>
      <c r="F43" s="21"/>
      <c r="G43" s="14" t="e">
        <f t="shared" si="1"/>
        <v>#DIV/0!</v>
      </c>
      <c r="H43" s="41"/>
      <c r="I43" s="41"/>
      <c r="J43" s="41"/>
      <c r="K43" s="41"/>
      <c r="L43" s="41"/>
      <c r="M43" s="41"/>
    </row>
    <row r="44" spans="1:13" s="9" customFormat="1" ht="18.75" customHeight="1">
      <c r="A44" s="44" t="s">
        <v>84</v>
      </c>
      <c r="B44" s="23" t="s">
        <v>54</v>
      </c>
      <c r="C44" s="23"/>
      <c r="D44" s="19"/>
      <c r="E44" s="14" t="e">
        <f t="shared" si="0"/>
        <v>#DIV/0!</v>
      </c>
      <c r="F44" s="19"/>
      <c r="G44" s="14" t="e">
        <f t="shared" si="1"/>
        <v>#DIV/0!</v>
      </c>
      <c r="H44" s="41"/>
      <c r="I44" s="41"/>
      <c r="J44" s="41"/>
      <c r="K44" s="41"/>
      <c r="L44" s="41"/>
      <c r="M44" s="41"/>
    </row>
    <row r="45" spans="1:13" s="9" customFormat="1" ht="19.5" customHeight="1">
      <c r="A45" s="43"/>
      <c r="B45" s="13" t="s">
        <v>1</v>
      </c>
      <c r="C45" s="30" t="s">
        <v>164</v>
      </c>
      <c r="D45" s="20">
        <v>429</v>
      </c>
      <c r="E45" s="14">
        <f t="shared" si="0"/>
        <v>0.6290322580645161</v>
      </c>
      <c r="F45" s="20">
        <v>682</v>
      </c>
      <c r="G45" s="14">
        <f t="shared" si="1"/>
        <v>1.5897435897435896</v>
      </c>
      <c r="H45" s="41"/>
      <c r="I45" s="41"/>
      <c r="J45" s="41"/>
      <c r="K45" s="41"/>
      <c r="L45" s="41"/>
      <c r="M45" s="41"/>
    </row>
    <row r="46" spans="1:13" s="9" customFormat="1" ht="49.5" customHeight="1">
      <c r="A46" s="43" t="s">
        <v>85</v>
      </c>
      <c r="B46" s="51" t="s">
        <v>39</v>
      </c>
      <c r="C46" s="32" t="s">
        <v>138</v>
      </c>
      <c r="D46" s="20"/>
      <c r="E46" s="14" t="e">
        <f t="shared" si="0"/>
        <v>#DIV/0!</v>
      </c>
      <c r="F46" s="20"/>
      <c r="G46" s="14" t="e">
        <f t="shared" si="1"/>
        <v>#DIV/0!</v>
      </c>
      <c r="H46" s="41"/>
      <c r="I46" s="41"/>
      <c r="J46" s="41"/>
      <c r="K46" s="41"/>
      <c r="L46" s="41"/>
      <c r="M46" s="41"/>
    </row>
    <row r="47" spans="1:13" s="15" customFormat="1" ht="20.25" customHeight="1">
      <c r="A47" s="45"/>
      <c r="B47" s="53" t="s">
        <v>114</v>
      </c>
      <c r="C47" s="33"/>
      <c r="D47" s="20">
        <v>105.6</v>
      </c>
      <c r="E47" s="14">
        <f t="shared" si="0"/>
        <v>1.002849002849003</v>
      </c>
      <c r="F47" s="20">
        <v>105.3</v>
      </c>
      <c r="G47" s="14">
        <f t="shared" si="1"/>
        <v>0.9971590909090909</v>
      </c>
      <c r="H47" s="41"/>
      <c r="I47" s="41"/>
      <c r="J47" s="41"/>
      <c r="K47" s="41"/>
      <c r="L47" s="41"/>
      <c r="M47" s="41"/>
    </row>
    <row r="48" spans="1:13" s="9" customFormat="1" ht="18.75" customHeight="1">
      <c r="A48" s="44" t="s">
        <v>86</v>
      </c>
      <c r="B48" s="26" t="s">
        <v>55</v>
      </c>
      <c r="C48" s="26"/>
      <c r="D48" s="19"/>
      <c r="E48" s="14" t="e">
        <f t="shared" si="0"/>
        <v>#DIV/0!</v>
      </c>
      <c r="F48" s="19"/>
      <c r="G48" s="14" t="e">
        <f t="shared" si="1"/>
        <v>#DIV/0!</v>
      </c>
      <c r="H48" s="41"/>
      <c r="I48" s="41"/>
      <c r="J48" s="41"/>
      <c r="K48" s="41"/>
      <c r="L48" s="41"/>
      <c r="M48" s="41"/>
    </row>
    <row r="49" spans="1:13" s="9" customFormat="1" ht="15">
      <c r="A49" s="43"/>
      <c r="B49" s="13" t="s">
        <v>1</v>
      </c>
      <c r="C49" s="30" t="s">
        <v>165</v>
      </c>
      <c r="D49" s="20">
        <v>601</v>
      </c>
      <c r="E49" s="14">
        <f t="shared" si="0"/>
        <v>0.9246153846153846</v>
      </c>
      <c r="F49" s="20">
        <v>650</v>
      </c>
      <c r="G49" s="14">
        <f t="shared" si="1"/>
        <v>1.08153078202995</v>
      </c>
      <c r="H49" s="41"/>
      <c r="I49" s="41"/>
      <c r="J49" s="41"/>
      <c r="K49" s="41"/>
      <c r="L49" s="41"/>
      <c r="M49" s="41"/>
    </row>
    <row r="50" spans="1:13" s="9" customFormat="1" ht="51.75" customHeight="1">
      <c r="A50" s="43" t="s">
        <v>87</v>
      </c>
      <c r="B50" s="51" t="s">
        <v>39</v>
      </c>
      <c r="C50" s="32" t="s">
        <v>138</v>
      </c>
      <c r="D50" s="20"/>
      <c r="E50" s="14" t="e">
        <f t="shared" si="0"/>
        <v>#DIV/0!</v>
      </c>
      <c r="F50" s="20"/>
      <c r="G50" s="14" t="e">
        <f t="shared" si="1"/>
        <v>#DIV/0!</v>
      </c>
      <c r="H50" s="41"/>
      <c r="I50" s="41"/>
      <c r="J50" s="41"/>
      <c r="K50" s="41"/>
      <c r="L50" s="41"/>
      <c r="M50" s="41"/>
    </row>
    <row r="51" spans="1:13" s="15" customFormat="1" ht="16.5" customHeight="1">
      <c r="A51" s="45"/>
      <c r="B51" s="53" t="s">
        <v>114</v>
      </c>
      <c r="C51" s="33"/>
      <c r="D51" s="20">
        <v>104.1</v>
      </c>
      <c r="E51" s="14">
        <f t="shared" si="0"/>
        <v>0.9830028328611897</v>
      </c>
      <c r="F51" s="20">
        <v>105.9</v>
      </c>
      <c r="G51" s="14">
        <f t="shared" si="1"/>
        <v>1.0172910662824208</v>
      </c>
      <c r="H51" s="41"/>
      <c r="I51" s="41"/>
      <c r="J51" s="41"/>
      <c r="K51" s="41"/>
      <c r="L51" s="41"/>
      <c r="M51" s="41"/>
    </row>
    <row r="52" spans="1:13" s="9" customFormat="1" ht="17.25" customHeight="1">
      <c r="A52" s="44" t="s">
        <v>88</v>
      </c>
      <c r="B52" s="26" t="s">
        <v>56</v>
      </c>
      <c r="C52" s="26"/>
      <c r="D52" s="19"/>
      <c r="E52" s="14" t="e">
        <f t="shared" si="0"/>
        <v>#DIV/0!</v>
      </c>
      <c r="F52" s="19"/>
      <c r="G52" s="14" t="e">
        <f t="shared" si="1"/>
        <v>#DIV/0!</v>
      </c>
      <c r="H52" s="41"/>
      <c r="I52" s="41"/>
      <c r="J52" s="41"/>
      <c r="K52" s="41"/>
      <c r="L52" s="41"/>
      <c r="M52" s="41"/>
    </row>
    <row r="53" spans="1:13" s="9" customFormat="1" ht="21" customHeight="1">
      <c r="A53" s="43"/>
      <c r="B53" s="13" t="s">
        <v>1</v>
      </c>
      <c r="C53" s="30" t="s">
        <v>165</v>
      </c>
      <c r="D53" s="21">
        <v>508</v>
      </c>
      <c r="E53" s="14">
        <f t="shared" si="0"/>
        <v>0.8193548387096774</v>
      </c>
      <c r="F53" s="21">
        <v>620</v>
      </c>
      <c r="G53" s="14">
        <f t="shared" si="1"/>
        <v>1.220472440944882</v>
      </c>
      <c r="H53" s="41"/>
      <c r="I53" s="41"/>
      <c r="J53" s="41"/>
      <c r="K53" s="41"/>
      <c r="L53" s="41"/>
      <c r="M53" s="41"/>
    </row>
    <row r="54" spans="1:13" s="9" customFormat="1" ht="62.25" customHeight="1">
      <c r="A54" s="43" t="s">
        <v>89</v>
      </c>
      <c r="B54" s="51" t="s">
        <v>39</v>
      </c>
      <c r="C54" s="32" t="s">
        <v>138</v>
      </c>
      <c r="D54" s="20"/>
      <c r="E54" s="14" t="e">
        <f t="shared" si="0"/>
        <v>#DIV/0!</v>
      </c>
      <c r="F54" s="20"/>
      <c r="G54" s="14" t="e">
        <f t="shared" si="1"/>
        <v>#DIV/0!</v>
      </c>
      <c r="H54" s="41"/>
      <c r="I54" s="41"/>
      <c r="J54" s="41"/>
      <c r="K54" s="41"/>
      <c r="L54" s="41"/>
      <c r="M54" s="41"/>
    </row>
    <row r="55" spans="1:13" s="15" customFormat="1" ht="19.5" customHeight="1">
      <c r="A55" s="45"/>
      <c r="B55" s="53" t="s">
        <v>114</v>
      </c>
      <c r="C55" s="33"/>
      <c r="D55" s="20">
        <v>103.2</v>
      </c>
      <c r="E55" s="14">
        <f t="shared" si="0"/>
        <v>0.9961389961389963</v>
      </c>
      <c r="F55" s="20">
        <v>103.6</v>
      </c>
      <c r="G55" s="14">
        <f t="shared" si="1"/>
        <v>1.003875968992248</v>
      </c>
      <c r="H55" s="41"/>
      <c r="I55" s="41"/>
      <c r="J55" s="41"/>
      <c r="K55" s="41"/>
      <c r="L55" s="41"/>
      <c r="M55" s="41"/>
    </row>
    <row r="56" spans="1:13" s="9" customFormat="1" ht="32.25" customHeight="1">
      <c r="A56" s="44" t="s">
        <v>90</v>
      </c>
      <c r="B56" s="27" t="s">
        <v>11</v>
      </c>
      <c r="C56" s="27"/>
      <c r="D56" s="19"/>
      <c r="E56" s="14" t="e">
        <f t="shared" si="0"/>
        <v>#DIV/0!</v>
      </c>
      <c r="F56" s="19"/>
      <c r="G56" s="14" t="e">
        <f t="shared" si="1"/>
        <v>#DIV/0!</v>
      </c>
      <c r="H56" s="41"/>
      <c r="I56" s="41"/>
      <c r="J56" s="41"/>
      <c r="K56" s="41"/>
      <c r="L56" s="41"/>
      <c r="M56" s="41"/>
    </row>
    <row r="57" spans="1:13" s="9" customFormat="1" ht="21.75" customHeight="1">
      <c r="A57" s="43"/>
      <c r="B57" s="13" t="s">
        <v>1</v>
      </c>
      <c r="C57" s="30" t="s">
        <v>2</v>
      </c>
      <c r="D57" s="19"/>
      <c r="E57" s="14" t="e">
        <f t="shared" si="0"/>
        <v>#DIV/0!</v>
      </c>
      <c r="F57" s="19"/>
      <c r="G57" s="14" t="e">
        <f t="shared" si="1"/>
        <v>#DIV/0!</v>
      </c>
      <c r="H57" s="41"/>
      <c r="I57" s="41"/>
      <c r="J57" s="41"/>
      <c r="K57" s="41"/>
      <c r="L57" s="41"/>
      <c r="M57" s="41"/>
    </row>
    <row r="58" spans="1:13" s="9" customFormat="1" ht="42.75" customHeight="1">
      <c r="A58" s="43" t="s">
        <v>91</v>
      </c>
      <c r="B58" s="13" t="s">
        <v>60</v>
      </c>
      <c r="C58" s="30" t="s">
        <v>41</v>
      </c>
      <c r="D58" s="19"/>
      <c r="E58" s="14" t="e">
        <f t="shared" si="0"/>
        <v>#DIV/0!</v>
      </c>
      <c r="F58" s="19"/>
      <c r="G58" s="14" t="e">
        <f t="shared" si="1"/>
        <v>#DIV/0!</v>
      </c>
      <c r="H58" s="41"/>
      <c r="I58" s="41"/>
      <c r="J58" s="41"/>
      <c r="K58" s="41"/>
      <c r="L58" s="41"/>
      <c r="M58" s="41"/>
    </row>
    <row r="59" spans="1:13" s="15" customFormat="1" ht="21" customHeight="1">
      <c r="A59" s="45"/>
      <c r="B59" s="13" t="s">
        <v>114</v>
      </c>
      <c r="C59" s="31"/>
      <c r="D59" s="20">
        <v>103.8</v>
      </c>
      <c r="E59" s="14">
        <f t="shared" si="0"/>
        <v>0.9895138226882745</v>
      </c>
      <c r="F59" s="20">
        <v>104.9</v>
      </c>
      <c r="G59" s="14">
        <f t="shared" si="1"/>
        <v>1.010597302504817</v>
      </c>
      <c r="H59" s="41"/>
      <c r="I59" s="41"/>
      <c r="J59" s="41"/>
      <c r="K59" s="41"/>
      <c r="L59" s="41"/>
      <c r="M59" s="41"/>
    </row>
    <row r="60" spans="1:13" s="9" customFormat="1" ht="21" customHeight="1">
      <c r="A60" s="43" t="s">
        <v>152</v>
      </c>
      <c r="B60" s="13" t="s">
        <v>12</v>
      </c>
      <c r="C60" s="30" t="s">
        <v>45</v>
      </c>
      <c r="D60" s="20">
        <v>0</v>
      </c>
      <c r="E60" s="14" t="e">
        <f t="shared" si="0"/>
        <v>#DIV/0!</v>
      </c>
      <c r="F60" s="20">
        <v>0</v>
      </c>
      <c r="G60" s="14" t="e">
        <f t="shared" si="1"/>
        <v>#DIV/0!</v>
      </c>
      <c r="H60" s="41"/>
      <c r="I60" s="41"/>
      <c r="J60" s="41"/>
      <c r="K60" s="41"/>
      <c r="L60" s="41"/>
      <c r="M60" s="41"/>
    </row>
    <row r="61" spans="1:13" s="9" customFormat="1" ht="21" customHeight="1">
      <c r="A61" s="43" t="s">
        <v>153</v>
      </c>
      <c r="B61" s="13" t="s">
        <v>14</v>
      </c>
      <c r="C61" s="30" t="s">
        <v>45</v>
      </c>
      <c r="D61" s="20">
        <v>901</v>
      </c>
      <c r="E61" s="14">
        <f t="shared" si="0"/>
        <v>0.9955801104972376</v>
      </c>
      <c r="F61" s="20">
        <v>905</v>
      </c>
      <c r="G61" s="14">
        <f t="shared" si="1"/>
        <v>1.0044395116537181</v>
      </c>
      <c r="H61" s="41"/>
      <c r="I61" s="41"/>
      <c r="J61" s="41"/>
      <c r="K61" s="41"/>
      <c r="L61" s="41"/>
      <c r="M61" s="41"/>
    </row>
    <row r="62" spans="1:13" s="9" customFormat="1" ht="20.25" customHeight="1">
      <c r="A62" s="43" t="s">
        <v>154</v>
      </c>
      <c r="B62" s="13" t="s">
        <v>15</v>
      </c>
      <c r="C62" s="30" t="s">
        <v>16</v>
      </c>
      <c r="D62" s="20">
        <v>0</v>
      </c>
      <c r="E62" s="14" t="e">
        <f t="shared" si="0"/>
        <v>#DIV/0!</v>
      </c>
      <c r="F62" s="20">
        <v>0</v>
      </c>
      <c r="G62" s="14" t="e">
        <f t="shared" si="1"/>
        <v>#DIV/0!</v>
      </c>
      <c r="H62" s="41"/>
      <c r="I62" s="41"/>
      <c r="J62" s="41"/>
      <c r="K62" s="41"/>
      <c r="L62" s="41"/>
      <c r="M62" s="41"/>
    </row>
    <row r="63" spans="1:13" s="9" customFormat="1" ht="18.75" customHeight="1">
      <c r="A63" s="43" t="s">
        <v>155</v>
      </c>
      <c r="B63" s="13" t="s">
        <v>17</v>
      </c>
      <c r="C63" s="30" t="s">
        <v>13</v>
      </c>
      <c r="D63" s="19">
        <v>0.37</v>
      </c>
      <c r="E63" s="14">
        <f t="shared" si="0"/>
        <v>0.9487179487179487</v>
      </c>
      <c r="F63" s="19">
        <v>0.39</v>
      </c>
      <c r="G63" s="14">
        <f t="shared" si="1"/>
        <v>1.0540540540540542</v>
      </c>
      <c r="H63" s="41"/>
      <c r="I63" s="41"/>
      <c r="J63" s="41"/>
      <c r="K63" s="41"/>
      <c r="L63" s="41"/>
      <c r="M63" s="41"/>
    </row>
    <row r="64" spans="1:13" s="9" customFormat="1" ht="18.75" customHeight="1">
      <c r="A64" s="43" t="s">
        <v>156</v>
      </c>
      <c r="B64" s="13" t="s">
        <v>18</v>
      </c>
      <c r="C64" s="30" t="s">
        <v>13</v>
      </c>
      <c r="D64" s="20">
        <v>0</v>
      </c>
      <c r="E64" s="14" t="e">
        <f t="shared" si="0"/>
        <v>#DIV/0!</v>
      </c>
      <c r="F64" s="20">
        <v>0</v>
      </c>
      <c r="G64" s="14" t="e">
        <f t="shared" si="1"/>
        <v>#DIV/0!</v>
      </c>
      <c r="H64" s="41"/>
      <c r="I64" s="41"/>
      <c r="J64" s="41"/>
      <c r="K64" s="41"/>
      <c r="L64" s="41"/>
      <c r="M64" s="41"/>
    </row>
    <row r="65" spans="1:13" s="9" customFormat="1" ht="20.25" customHeight="1">
      <c r="A65" s="43" t="s">
        <v>157</v>
      </c>
      <c r="B65" s="13" t="s">
        <v>19</v>
      </c>
      <c r="C65" s="30" t="s">
        <v>20</v>
      </c>
      <c r="D65" s="19">
        <v>0.74</v>
      </c>
      <c r="E65" s="14">
        <f t="shared" si="0"/>
        <v>1.027777777777778</v>
      </c>
      <c r="F65" s="19">
        <v>0.72</v>
      </c>
      <c r="G65" s="14">
        <f t="shared" si="1"/>
        <v>0.9729729729729729</v>
      </c>
      <c r="H65" s="41"/>
      <c r="I65" s="41"/>
      <c r="J65" s="41"/>
      <c r="K65" s="41"/>
      <c r="L65" s="41"/>
      <c r="M65" s="41"/>
    </row>
    <row r="66" spans="1:13" s="9" customFormat="1" ht="19.5" customHeight="1">
      <c r="A66" s="44" t="s">
        <v>92</v>
      </c>
      <c r="B66" s="24" t="s">
        <v>49</v>
      </c>
      <c r="C66" s="24"/>
      <c r="D66" s="19"/>
      <c r="E66" s="14" t="e">
        <f t="shared" si="0"/>
        <v>#DIV/0!</v>
      </c>
      <c r="F66" s="19"/>
      <c r="G66" s="14" t="e">
        <f t="shared" si="1"/>
        <v>#DIV/0!</v>
      </c>
      <c r="H66" s="41"/>
      <c r="I66" s="41"/>
      <c r="J66" s="41"/>
      <c r="K66" s="41"/>
      <c r="L66" s="41"/>
      <c r="M66" s="41"/>
    </row>
    <row r="67" spans="1:13" s="9" customFormat="1" ht="20.25" customHeight="1">
      <c r="A67" s="43" t="s">
        <v>93</v>
      </c>
      <c r="B67" s="16" t="s">
        <v>43</v>
      </c>
      <c r="C67" s="34" t="s">
        <v>45</v>
      </c>
      <c r="D67" s="20">
        <v>0</v>
      </c>
      <c r="E67" s="14" t="e">
        <f t="shared" si="0"/>
        <v>#DIV/0!</v>
      </c>
      <c r="F67" s="20">
        <v>0</v>
      </c>
      <c r="G67" s="14" t="e">
        <f t="shared" si="1"/>
        <v>#DIV/0!</v>
      </c>
      <c r="H67" s="41"/>
      <c r="I67" s="41"/>
      <c r="J67" s="41"/>
      <c r="K67" s="41"/>
      <c r="L67" s="41"/>
      <c r="M67" s="41"/>
    </row>
    <row r="68" spans="1:13" s="9" customFormat="1" ht="18.75" customHeight="1">
      <c r="A68" s="43" t="s">
        <v>94</v>
      </c>
      <c r="B68" s="16" t="s">
        <v>52</v>
      </c>
      <c r="C68" s="34" t="s">
        <v>45</v>
      </c>
      <c r="D68" s="20"/>
      <c r="E68" s="14" t="e">
        <f t="shared" si="0"/>
        <v>#DIV/0!</v>
      </c>
      <c r="F68" s="20"/>
      <c r="G68" s="14" t="e">
        <f t="shared" si="1"/>
        <v>#DIV/0!</v>
      </c>
      <c r="H68" s="41"/>
      <c r="I68" s="41"/>
      <c r="J68" s="41"/>
      <c r="K68" s="41"/>
      <c r="L68" s="41"/>
      <c r="M68" s="41"/>
    </row>
    <row r="69" spans="1:13" s="9" customFormat="1" ht="21" customHeight="1">
      <c r="A69" s="43" t="s">
        <v>95</v>
      </c>
      <c r="B69" s="16" t="s">
        <v>44</v>
      </c>
      <c r="C69" s="34" t="s">
        <v>45</v>
      </c>
      <c r="D69" s="20">
        <v>14</v>
      </c>
      <c r="E69" s="14">
        <f t="shared" si="0"/>
        <v>0.6666666666666666</v>
      </c>
      <c r="F69" s="20">
        <v>21</v>
      </c>
      <c r="G69" s="14">
        <f t="shared" si="1"/>
        <v>1.5</v>
      </c>
      <c r="H69" s="41"/>
      <c r="I69" s="41"/>
      <c r="J69" s="41"/>
      <c r="K69" s="41"/>
      <c r="L69" s="41"/>
      <c r="M69" s="41"/>
    </row>
    <row r="70" spans="1:13" s="9" customFormat="1" ht="18.75" customHeight="1">
      <c r="A70" s="44" t="s">
        <v>96</v>
      </c>
      <c r="B70" s="24" t="s">
        <v>48</v>
      </c>
      <c r="C70" s="24"/>
      <c r="D70" s="19"/>
      <c r="E70" s="14" t="e">
        <f t="shared" si="0"/>
        <v>#DIV/0!</v>
      </c>
      <c r="F70" s="19"/>
      <c r="G70" s="14" t="e">
        <f t="shared" si="1"/>
        <v>#DIV/0!</v>
      </c>
      <c r="H70" s="41"/>
      <c r="I70" s="41"/>
      <c r="J70" s="41"/>
      <c r="K70" s="41"/>
      <c r="L70" s="41"/>
      <c r="M70" s="41"/>
    </row>
    <row r="71" spans="1:13" s="9" customFormat="1" ht="34.5" customHeight="1">
      <c r="A71" s="43" t="s">
        <v>97</v>
      </c>
      <c r="B71" s="16" t="s">
        <v>129</v>
      </c>
      <c r="C71" s="34" t="s">
        <v>36</v>
      </c>
      <c r="D71" s="22">
        <v>0</v>
      </c>
      <c r="E71" s="14" t="e">
        <f aca="true" t="shared" si="2" ref="E71:E88">D71/F71*100%</f>
        <v>#DIV/0!</v>
      </c>
      <c r="F71" s="22">
        <v>0</v>
      </c>
      <c r="G71" s="14" t="e">
        <f aca="true" t="shared" si="3" ref="G71:G88">F71/D71*100%</f>
        <v>#DIV/0!</v>
      </c>
      <c r="H71" s="41"/>
      <c r="I71" s="41"/>
      <c r="J71" s="41"/>
      <c r="K71" s="41"/>
      <c r="L71" s="41"/>
      <c r="M71" s="41"/>
    </row>
    <row r="72" spans="1:13" s="9" customFormat="1" ht="48.75" customHeight="1">
      <c r="A72" s="43" t="s">
        <v>98</v>
      </c>
      <c r="B72" s="16" t="s">
        <v>130</v>
      </c>
      <c r="C72" s="34" t="s">
        <v>36</v>
      </c>
      <c r="D72" s="22">
        <v>0</v>
      </c>
      <c r="E72" s="14" t="e">
        <f t="shared" si="2"/>
        <v>#DIV/0!</v>
      </c>
      <c r="F72" s="22">
        <v>0</v>
      </c>
      <c r="G72" s="14" t="e">
        <f t="shared" si="3"/>
        <v>#DIV/0!</v>
      </c>
      <c r="H72" s="41"/>
      <c r="I72" s="41"/>
      <c r="J72" s="41"/>
      <c r="K72" s="41"/>
      <c r="L72" s="41"/>
      <c r="M72" s="41"/>
    </row>
    <row r="73" spans="1:13" s="9" customFormat="1" ht="39.75" customHeight="1">
      <c r="A73" s="43" t="s">
        <v>99</v>
      </c>
      <c r="B73" s="16" t="s">
        <v>131</v>
      </c>
      <c r="C73" s="30" t="s">
        <v>36</v>
      </c>
      <c r="D73" s="22">
        <v>0</v>
      </c>
      <c r="E73" s="14" t="e">
        <f t="shared" si="2"/>
        <v>#DIV/0!</v>
      </c>
      <c r="F73" s="22">
        <v>0</v>
      </c>
      <c r="G73" s="14" t="e">
        <f t="shared" si="3"/>
        <v>#DIV/0!</v>
      </c>
      <c r="H73" s="41"/>
      <c r="I73" s="41"/>
      <c r="J73" s="41"/>
      <c r="K73" s="41"/>
      <c r="L73" s="41"/>
      <c r="M73" s="41"/>
    </row>
    <row r="74" spans="1:13" s="9" customFormat="1" ht="37.5" customHeight="1">
      <c r="A74" s="43" t="s">
        <v>158</v>
      </c>
      <c r="B74" s="13" t="s">
        <v>132</v>
      </c>
      <c r="C74" s="30" t="s">
        <v>36</v>
      </c>
      <c r="D74" s="22">
        <v>0</v>
      </c>
      <c r="E74" s="14" t="e">
        <f t="shared" si="2"/>
        <v>#DIV/0!</v>
      </c>
      <c r="F74" s="22">
        <v>0</v>
      </c>
      <c r="G74" s="14" t="e">
        <f t="shared" si="3"/>
        <v>#DIV/0!</v>
      </c>
      <c r="H74" s="41"/>
      <c r="I74" s="41"/>
      <c r="J74" s="41"/>
      <c r="K74" s="41"/>
      <c r="L74" s="41"/>
      <c r="M74" s="41"/>
    </row>
    <row r="75" spans="1:13" s="9" customFormat="1" ht="18.75" customHeight="1">
      <c r="A75" s="44" t="s">
        <v>100</v>
      </c>
      <c r="B75" s="23" t="s">
        <v>21</v>
      </c>
      <c r="C75" s="23"/>
      <c r="D75" s="19"/>
      <c r="E75" s="14" t="e">
        <f t="shared" si="2"/>
        <v>#DIV/0!</v>
      </c>
      <c r="F75" s="19"/>
      <c r="G75" s="14" t="e">
        <f t="shared" si="3"/>
        <v>#DIV/0!</v>
      </c>
      <c r="H75" s="41"/>
      <c r="I75" s="41"/>
      <c r="J75" s="41"/>
      <c r="K75" s="41"/>
      <c r="L75" s="41"/>
      <c r="M75" s="41"/>
    </row>
    <row r="76" spans="1:13" s="9" customFormat="1" ht="19.5" customHeight="1">
      <c r="A76" s="43" t="s">
        <v>101</v>
      </c>
      <c r="B76" s="13" t="s">
        <v>22</v>
      </c>
      <c r="C76" s="30" t="s">
        <v>10</v>
      </c>
      <c r="D76" s="19">
        <v>68069.5</v>
      </c>
      <c r="E76" s="14">
        <f t="shared" si="2"/>
        <v>1.0775946681864235</v>
      </c>
      <c r="F76" s="19">
        <v>63168</v>
      </c>
      <c r="G76" s="14">
        <f t="shared" si="3"/>
        <v>0.9279927133297585</v>
      </c>
      <c r="H76" s="41"/>
      <c r="I76" s="41"/>
      <c r="J76" s="41"/>
      <c r="K76" s="41"/>
      <c r="L76" s="41"/>
      <c r="M76" s="41"/>
    </row>
    <row r="77" spans="1:13" s="9" customFormat="1" ht="48.75" customHeight="1">
      <c r="A77" s="43" t="s">
        <v>102</v>
      </c>
      <c r="B77" s="13" t="s">
        <v>46</v>
      </c>
      <c r="C77" s="30" t="s">
        <v>10</v>
      </c>
      <c r="D77" s="19">
        <v>55627.4</v>
      </c>
      <c r="E77" s="14">
        <f t="shared" si="2"/>
        <v>1.12119691298678</v>
      </c>
      <c r="F77" s="20">
        <v>49614.3</v>
      </c>
      <c r="G77" s="14">
        <f t="shared" si="3"/>
        <v>0.8919039897604418</v>
      </c>
      <c r="H77" s="41"/>
      <c r="I77" s="41"/>
      <c r="J77" s="41"/>
      <c r="K77" s="41"/>
      <c r="L77" s="41"/>
      <c r="M77" s="41"/>
    </row>
    <row r="78" spans="1:13" s="9" customFormat="1" ht="21" customHeight="1">
      <c r="A78" s="43" t="s">
        <v>103</v>
      </c>
      <c r="B78" s="13" t="s">
        <v>23</v>
      </c>
      <c r="C78" s="30" t="s">
        <v>10</v>
      </c>
      <c r="D78" s="20">
        <v>69048.5</v>
      </c>
      <c r="E78" s="14">
        <f t="shared" si="2"/>
        <v>1.0453626071501025</v>
      </c>
      <c r="F78" s="19">
        <v>66052.2</v>
      </c>
      <c r="G78" s="14">
        <f t="shared" si="3"/>
        <v>0.956605863994149</v>
      </c>
      <c r="H78" s="41"/>
      <c r="I78" s="41"/>
      <c r="J78" s="41"/>
      <c r="K78" s="41"/>
      <c r="L78" s="41"/>
      <c r="M78" s="41"/>
    </row>
    <row r="79" spans="1:13" s="9" customFormat="1" ht="18.75" customHeight="1">
      <c r="A79" s="44" t="s">
        <v>104</v>
      </c>
      <c r="B79" s="23" t="s">
        <v>24</v>
      </c>
      <c r="C79" s="23"/>
      <c r="D79" s="19"/>
      <c r="E79" s="14" t="e">
        <f t="shared" si="2"/>
        <v>#DIV/0!</v>
      </c>
      <c r="F79" s="19"/>
      <c r="G79" s="14" t="e">
        <f t="shared" si="3"/>
        <v>#DIV/0!</v>
      </c>
      <c r="H79" s="41"/>
      <c r="I79" s="41"/>
      <c r="J79" s="41"/>
      <c r="K79" s="41"/>
      <c r="L79" s="41"/>
      <c r="M79" s="41"/>
    </row>
    <row r="80" spans="1:13" s="9" customFormat="1" ht="18.75" customHeight="1">
      <c r="A80" s="43" t="s">
        <v>105</v>
      </c>
      <c r="B80" s="13" t="s">
        <v>35</v>
      </c>
      <c r="C80" s="30" t="s">
        <v>25</v>
      </c>
      <c r="D80" s="19">
        <v>0</v>
      </c>
      <c r="E80" s="14">
        <v>0</v>
      </c>
      <c r="F80" s="19">
        <v>0</v>
      </c>
      <c r="G80" s="14" t="e">
        <f t="shared" si="3"/>
        <v>#DIV/0!</v>
      </c>
      <c r="H80" s="41"/>
      <c r="I80" s="41"/>
      <c r="J80" s="41"/>
      <c r="K80" s="41"/>
      <c r="L80" s="41"/>
      <c r="M80" s="41"/>
    </row>
    <row r="81" spans="1:13" s="9" customFormat="1" ht="18.75" customHeight="1">
      <c r="A81" s="43" t="s">
        <v>106</v>
      </c>
      <c r="B81" s="13" t="s">
        <v>26</v>
      </c>
      <c r="C81" s="30" t="s">
        <v>27</v>
      </c>
      <c r="D81" s="22">
        <v>494</v>
      </c>
      <c r="E81" s="14">
        <f t="shared" si="2"/>
        <v>0.9860279441117764</v>
      </c>
      <c r="F81" s="22">
        <v>501</v>
      </c>
      <c r="G81" s="14">
        <f t="shared" si="3"/>
        <v>1.01417004048583</v>
      </c>
      <c r="H81" s="41"/>
      <c r="I81" s="41"/>
      <c r="J81" s="41"/>
      <c r="K81" s="41"/>
      <c r="L81" s="41"/>
      <c r="M81" s="41"/>
    </row>
    <row r="82" spans="1:13" s="9" customFormat="1" ht="19.5" customHeight="1">
      <c r="A82" s="43" t="s">
        <v>107</v>
      </c>
      <c r="B82" s="13" t="s">
        <v>28</v>
      </c>
      <c r="C82" s="30" t="s">
        <v>29</v>
      </c>
      <c r="D82" s="22">
        <v>186</v>
      </c>
      <c r="E82" s="14">
        <f t="shared" si="2"/>
        <v>1.15527950310559</v>
      </c>
      <c r="F82" s="22">
        <v>161</v>
      </c>
      <c r="G82" s="14">
        <f>F82/D82*100%</f>
        <v>0.8655913978494624</v>
      </c>
      <c r="H82" s="41"/>
      <c r="I82" s="41"/>
      <c r="J82" s="41"/>
      <c r="K82" s="41"/>
      <c r="L82" s="41"/>
      <c r="M82" s="41"/>
    </row>
    <row r="83" spans="1:13" s="9" customFormat="1" ht="28.5" customHeight="1">
      <c r="A83" s="43" t="s">
        <v>108</v>
      </c>
      <c r="B83" s="13" t="s">
        <v>133</v>
      </c>
      <c r="C83" s="30" t="s">
        <v>139</v>
      </c>
      <c r="D83" s="19">
        <v>0</v>
      </c>
      <c r="E83" s="14" t="e">
        <f t="shared" si="2"/>
        <v>#DIV/0!</v>
      </c>
      <c r="F83" s="19">
        <v>0</v>
      </c>
      <c r="G83" s="14" t="e">
        <f>F83/D83*100%</f>
        <v>#DIV/0!</v>
      </c>
      <c r="H83" s="41"/>
      <c r="I83" s="41"/>
      <c r="J83" s="41"/>
      <c r="K83" s="41"/>
      <c r="L83" s="41"/>
      <c r="M83" s="41"/>
    </row>
    <row r="84" spans="1:13" s="9" customFormat="1" ht="19.5" customHeight="1">
      <c r="A84" s="43" t="s">
        <v>109</v>
      </c>
      <c r="B84" s="13" t="s">
        <v>30</v>
      </c>
      <c r="C84" s="30" t="s">
        <v>31</v>
      </c>
      <c r="D84" s="19">
        <v>0</v>
      </c>
      <c r="E84" s="14" t="e">
        <f t="shared" si="2"/>
        <v>#DIV/0!</v>
      </c>
      <c r="F84" s="19">
        <v>0</v>
      </c>
      <c r="G84" s="14" t="e">
        <f t="shared" si="3"/>
        <v>#DIV/0!</v>
      </c>
      <c r="H84" s="41"/>
      <c r="I84" s="41"/>
      <c r="J84" s="41"/>
      <c r="K84" s="41"/>
      <c r="L84" s="41"/>
      <c r="M84" s="41"/>
    </row>
    <row r="85" spans="1:13" s="9" customFormat="1" ht="17.25" customHeight="1">
      <c r="A85" s="44" t="s">
        <v>110</v>
      </c>
      <c r="B85" s="23" t="s">
        <v>32</v>
      </c>
      <c r="C85" s="23"/>
      <c r="D85" s="19"/>
      <c r="E85" s="14" t="e">
        <f t="shared" si="2"/>
        <v>#DIV/0!</v>
      </c>
      <c r="F85" s="19"/>
      <c r="G85" s="14" t="e">
        <f t="shared" si="3"/>
        <v>#DIV/0!</v>
      </c>
      <c r="H85" s="41"/>
      <c r="I85" s="41"/>
      <c r="J85" s="41"/>
      <c r="K85" s="41"/>
      <c r="L85" s="41"/>
      <c r="M85" s="41"/>
    </row>
    <row r="86" spans="1:13" s="9" customFormat="1" ht="48" customHeight="1">
      <c r="A86" s="43" t="s">
        <v>111</v>
      </c>
      <c r="B86" s="16" t="s">
        <v>146</v>
      </c>
      <c r="C86" s="30" t="s">
        <v>33</v>
      </c>
      <c r="D86" s="22">
        <v>47150</v>
      </c>
      <c r="E86" s="14">
        <f t="shared" si="2"/>
        <v>0.9615384615384616</v>
      </c>
      <c r="F86" s="22">
        <v>49036</v>
      </c>
      <c r="G86" s="14">
        <f t="shared" si="3"/>
        <v>1.04</v>
      </c>
      <c r="H86" s="41"/>
      <c r="I86" s="41"/>
      <c r="J86" s="41"/>
      <c r="K86" s="41"/>
      <c r="L86" s="41"/>
      <c r="M86" s="41"/>
    </row>
    <row r="87" spans="1:13" s="9" customFormat="1" ht="19.5" customHeight="1">
      <c r="A87" s="43" t="s">
        <v>112</v>
      </c>
      <c r="B87" s="16" t="s">
        <v>140</v>
      </c>
      <c r="C87" s="30" t="s">
        <v>33</v>
      </c>
      <c r="D87" s="22"/>
      <c r="E87" s="14" t="e">
        <f t="shared" si="2"/>
        <v>#DIV/0!</v>
      </c>
      <c r="F87" s="22"/>
      <c r="G87" s="14" t="e">
        <f t="shared" si="3"/>
        <v>#DIV/0!</v>
      </c>
      <c r="H87" s="41"/>
      <c r="I87" s="41"/>
      <c r="J87" s="41"/>
      <c r="K87" s="41"/>
      <c r="L87" s="41"/>
      <c r="M87" s="41"/>
    </row>
    <row r="88" spans="1:13" s="9" customFormat="1" ht="19.5" customHeight="1">
      <c r="A88" s="43" t="s">
        <v>113</v>
      </c>
      <c r="B88" s="16" t="s">
        <v>34</v>
      </c>
      <c r="C88" s="30" t="s">
        <v>33</v>
      </c>
      <c r="D88" s="22">
        <v>35525</v>
      </c>
      <c r="E88" s="14">
        <f t="shared" si="2"/>
        <v>0.9902439024390244</v>
      </c>
      <c r="F88" s="22">
        <v>35875</v>
      </c>
      <c r="G88" s="14">
        <f t="shared" si="3"/>
        <v>1.0098522167487685</v>
      </c>
      <c r="H88" s="41"/>
      <c r="I88" s="41"/>
      <c r="J88" s="41"/>
      <c r="K88" s="41"/>
      <c r="L88" s="41"/>
      <c r="M88" s="41"/>
    </row>
    <row r="89" spans="2:3" ht="17.25" customHeight="1">
      <c r="B89" s="4"/>
      <c r="C89" s="35"/>
    </row>
    <row r="90" spans="2:3" ht="12.75" hidden="1">
      <c r="B90" s="4"/>
      <c r="C90" s="35"/>
    </row>
    <row r="91" spans="2:3" ht="15">
      <c r="B91" s="46"/>
      <c r="C91" s="5"/>
    </row>
    <row r="92" spans="2:3" ht="18">
      <c r="B92" s="47" t="s">
        <v>159</v>
      </c>
      <c r="C92" s="5"/>
    </row>
    <row r="93" spans="2:3" ht="18">
      <c r="B93" s="47" t="s">
        <v>160</v>
      </c>
      <c r="C93" s="5"/>
    </row>
    <row r="94" ht="12.75">
      <c r="B94" s="3"/>
    </row>
    <row r="95" ht="15.75">
      <c r="B95" s="2"/>
    </row>
    <row r="96" ht="15.75">
      <c r="B96" s="2"/>
    </row>
    <row r="97" ht="12.75">
      <c r="C97" s="37"/>
    </row>
    <row r="98" spans="2:3" ht="12.75">
      <c r="B98" s="3"/>
      <c r="C98" s="37"/>
    </row>
    <row r="99" ht="12.75">
      <c r="C99" s="37"/>
    </row>
    <row r="100" ht="12.75">
      <c r="C100" s="37"/>
    </row>
    <row r="101" ht="12.75">
      <c r="C101" s="37"/>
    </row>
    <row r="102" ht="12.75">
      <c r="C102" s="37"/>
    </row>
    <row r="103" ht="12.75">
      <c r="C103" s="37"/>
    </row>
    <row r="104" ht="12.75">
      <c r="C104" s="37"/>
    </row>
    <row r="105" ht="12.75">
      <c r="C105" s="37"/>
    </row>
    <row r="106" ht="12.75">
      <c r="C106" s="37"/>
    </row>
    <row r="107" ht="12.75">
      <c r="C107" s="37"/>
    </row>
    <row r="108" ht="12.75">
      <c r="C108" s="37"/>
    </row>
    <row r="109" ht="12.75">
      <c r="C109" s="37"/>
    </row>
    <row r="110" ht="12.75">
      <c r="C110" s="37"/>
    </row>
    <row r="111" ht="12.75">
      <c r="C111" s="37"/>
    </row>
    <row r="112" ht="12.75">
      <c r="C112" s="37"/>
    </row>
    <row r="113" ht="12.75">
      <c r="C113" s="37"/>
    </row>
    <row r="114" ht="12.75">
      <c r="C114" s="37"/>
    </row>
    <row r="115" ht="12.75">
      <c r="C115" s="37"/>
    </row>
    <row r="116" ht="12.75">
      <c r="C116" s="37"/>
    </row>
    <row r="117" ht="12.75">
      <c r="C117" s="37"/>
    </row>
    <row r="118" ht="12.75">
      <c r="C118" s="37"/>
    </row>
    <row r="119" ht="12.75">
      <c r="C119" s="37"/>
    </row>
    <row r="120" ht="12.75">
      <c r="C120" s="37"/>
    </row>
    <row r="121" ht="12.75">
      <c r="C121" s="37"/>
    </row>
    <row r="122" ht="12.75">
      <c r="C122" s="37"/>
    </row>
    <row r="123" ht="12.75">
      <c r="C123" s="37"/>
    </row>
    <row r="124" ht="12.75">
      <c r="C124" s="37"/>
    </row>
    <row r="125" ht="12.75">
      <c r="C125" s="37"/>
    </row>
    <row r="126" ht="12.75">
      <c r="C126" s="37"/>
    </row>
    <row r="127" ht="12.75">
      <c r="C127" s="37"/>
    </row>
    <row r="128" ht="12.75">
      <c r="C128" s="37"/>
    </row>
    <row r="129" ht="12.75">
      <c r="C129" s="37"/>
    </row>
    <row r="130" ht="12.75">
      <c r="C130" s="37"/>
    </row>
    <row r="131" ht="12.75">
      <c r="C131" s="37"/>
    </row>
    <row r="132" ht="12.75">
      <c r="C132" s="37"/>
    </row>
  </sheetData>
  <sheetProtection/>
  <mergeCells count="2">
    <mergeCell ref="B2:G2"/>
    <mergeCell ref="B1:G1"/>
  </mergeCells>
  <printOptions/>
  <pageMargins left="0.31496062992125984" right="0.35433070866141736" top="0.1968503937007874" bottom="0.1968503937007874" header="0.5118110236220472" footer="0.5118110236220472"/>
  <pageSetup horizontalDpi="600" verticalDpi="600" orientation="portrait" paperSize="9" scale="55" r:id="rId1"/>
  <rowBreaks count="3" manualBreakCount="3">
    <brk id="34" max="36" man="1"/>
    <brk id="47" max="32" man="1"/>
    <brk id="74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Администратор</cp:lastModifiedBy>
  <cp:lastPrinted>2020-07-29T11:59:14Z</cp:lastPrinted>
  <dcterms:created xsi:type="dcterms:W3CDTF">2007-04-10T02:31:52Z</dcterms:created>
  <dcterms:modified xsi:type="dcterms:W3CDTF">2022-10-17T10:50:09Z</dcterms:modified>
  <cp:category/>
  <cp:version/>
  <cp:contentType/>
  <cp:contentStatus/>
</cp:coreProperties>
</file>